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Default Extension="jpeg" ContentType="image/jpeg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ЭтаКнига"/>
  <workbookProtection lockStructure="1"/>
  <bookViews>
    <workbookView xWindow="0" yWindow="0" windowWidth="20730" windowHeight="11760" tabRatio="816" activeTab="1"/>
  </bookViews>
  <sheets>
    <sheet name="БЛАНК ЗАКАЗА" sheetId="1" r:id="rId1"/>
    <sheet name="Корпусы Rehau" sheetId="2" r:id="rId2"/>
    <sheet name="Корпусы Premium Line гола" sheetId="3" r:id="rId3"/>
    <sheet name="Комплекты фурнитуры REHAU" sheetId="4" r:id="rId4"/>
    <sheet name="Crystal Line" sheetId="5" r:id="rId5"/>
    <sheet name="Brilliant Line" sheetId="6" r:id="rId6"/>
    <sheet name="технический" sheetId="7" state="hidden" r:id="rId7"/>
  </sheets>
  <definedNames>
    <definedName name="_xlnm._FilterDatabase" localSheetId="2" hidden="1">'Корпусы Premium Line гола'!$A$5:$BG$44</definedName>
    <definedName name="_xlnm._FilterDatabase" localSheetId="1" hidden="1">'Корпусы Rehau'!$A$5:$AM$76</definedName>
    <definedName name="Z_F098BE34_D943_4990_8349_B523A370D70E_.wvu.Cols" localSheetId="2" hidden="1">'Корпусы Premium Line гола'!$A:$B,'Корпусы Premium Line гола'!$H:$AH</definedName>
    <definedName name="Z_F098BE34_D943_4990_8349_B523A370D70E_.wvu.Cols" localSheetId="1" hidden="1">'Корпусы Rehau'!$A:$B,'Корпусы Rehau'!$H:$AE</definedName>
    <definedName name="Z_F098BE34_D943_4990_8349_B523A370D70E_.wvu.FilterData" localSheetId="2" hidden="1">'Корпусы Premium Line гола'!$A$5:$BG$44</definedName>
    <definedName name="Z_F098BE34_D943_4990_8349_B523A370D70E_.wvu.FilterData" localSheetId="1" hidden="1">'Корпусы Rehau'!$A$5:$AM$71</definedName>
  </definedNames>
  <calcPr calcId="124519"/>
  <customWorkbookViews>
    <customWorkbookView name="Aleksej Chudinov, mosk 154, FS-EAE-MSUP - Личное представление" guid="{F098BE34-D943-4990-8349-B523A370D70E}" mergeInterval="0" personalView="1" maximized="1" xWindow="-8" yWindow="-8" windowWidth="1382" windowHeight="744" tabRatio="816" activeSheetId="2"/>
  </customWorkbookViews>
</workbook>
</file>

<file path=xl/calcChain.xml><?xml version="1.0" encoding="utf-8"?>
<calcChain xmlns="http://schemas.openxmlformats.org/spreadsheetml/2006/main">
  <c r="C801" i="7"/>
  <c r="C802"/>
  <c r="F802" s="1"/>
  <c r="C803"/>
  <c r="F803" s="1"/>
  <c r="C804"/>
  <c r="F804" s="1"/>
  <c r="C805"/>
  <c r="F805" s="1"/>
  <c r="C806"/>
  <c r="C807"/>
  <c r="D807" s="1"/>
  <c r="A807" s="1"/>
  <c r="C808"/>
  <c r="C809"/>
  <c r="C810"/>
  <c r="D810" s="1"/>
  <c r="A810" s="1"/>
  <c r="C811"/>
  <c r="F811" s="1"/>
  <c r="D811"/>
  <c r="A811" s="1"/>
  <c r="C812"/>
  <c r="D812" s="1"/>
  <c r="A812" s="1"/>
  <c r="E812"/>
  <c r="F812"/>
  <c r="C813"/>
  <c r="F813" s="1"/>
  <c r="E813"/>
  <c r="C814"/>
  <c r="C815"/>
  <c r="D815" s="1"/>
  <c r="A815" s="1"/>
  <c r="C816"/>
  <c r="F816"/>
  <c r="C817"/>
  <c r="E817" s="1"/>
  <c r="C818"/>
  <c r="D818" s="1"/>
  <c r="A818" s="1"/>
  <c r="E818"/>
  <c r="C819"/>
  <c r="F819" s="1"/>
  <c r="D819"/>
  <c r="A819" s="1"/>
  <c r="E819"/>
  <c r="C820"/>
  <c r="D820" s="1"/>
  <c r="A820" s="1"/>
  <c r="F820"/>
  <c r="C821"/>
  <c r="F821" s="1"/>
  <c r="C822"/>
  <c r="E822" s="1"/>
  <c r="C823"/>
  <c r="C824"/>
  <c r="C825"/>
  <c r="E825"/>
  <c r="C826"/>
  <c r="D826" s="1"/>
  <c r="A826" s="1"/>
  <c r="C827"/>
  <c r="F827" s="1"/>
  <c r="D827"/>
  <c r="A827" s="1"/>
  <c r="C828"/>
  <c r="D828" s="1"/>
  <c r="A828" s="1"/>
  <c r="E828"/>
  <c r="C829"/>
  <c r="F829" s="1"/>
  <c r="C830"/>
  <c r="E830"/>
  <c r="C831"/>
  <c r="D831" s="1"/>
  <c r="A831" s="1"/>
  <c r="C832"/>
  <c r="F832" s="1"/>
  <c r="C833"/>
  <c r="C834"/>
  <c r="D834" s="1"/>
  <c r="A834" s="1"/>
  <c r="C835"/>
  <c r="F835" s="1"/>
  <c r="D835"/>
  <c r="A835" s="1"/>
  <c r="C836"/>
  <c r="D836" s="1"/>
  <c r="A836" s="1"/>
  <c r="C837"/>
  <c r="F837" s="1"/>
  <c r="D837"/>
  <c r="A837" s="1"/>
  <c r="C838"/>
  <c r="E838"/>
  <c r="C839"/>
  <c r="D839"/>
  <c r="A839" s="1"/>
  <c r="C840"/>
  <c r="F840"/>
  <c r="C841"/>
  <c r="E841" s="1"/>
  <c r="C842"/>
  <c r="D842" s="1"/>
  <c r="A842" s="1"/>
  <c r="C843"/>
  <c r="F843" s="1"/>
  <c r="D843"/>
  <c r="A843" s="1"/>
  <c r="C844"/>
  <c r="D844" s="1"/>
  <c r="A844" s="1"/>
  <c r="E844"/>
  <c r="F844"/>
  <c r="C845"/>
  <c r="F845" s="1"/>
  <c r="C846"/>
  <c r="C847"/>
  <c r="D847"/>
  <c r="A847" s="1"/>
  <c r="C848"/>
  <c r="F848"/>
  <c r="C849"/>
  <c r="E849"/>
  <c r="C850"/>
  <c r="D850" s="1"/>
  <c r="A850" s="1"/>
  <c r="E850"/>
  <c r="F850"/>
  <c r="C851"/>
  <c r="F851" s="1"/>
  <c r="C852"/>
  <c r="D852" s="1"/>
  <c r="A852" s="1"/>
  <c r="E852"/>
  <c r="C853"/>
  <c r="F853" s="1"/>
  <c r="D853"/>
  <c r="A853" s="1"/>
  <c r="E853"/>
  <c r="C854"/>
  <c r="E854"/>
  <c r="C855"/>
  <c r="C856"/>
  <c r="C857"/>
  <c r="D857" s="1"/>
  <c r="A857" s="1"/>
  <c r="E857"/>
  <c r="C858"/>
  <c r="F858" s="1"/>
  <c r="D858"/>
  <c r="A858" s="1"/>
  <c r="C859"/>
  <c r="D859" s="1"/>
  <c r="A859" s="1"/>
  <c r="C860"/>
  <c r="F860" s="1"/>
  <c r="C861"/>
  <c r="D861" s="1"/>
  <c r="A861" s="1"/>
  <c r="E861"/>
  <c r="C862"/>
  <c r="F862" s="1"/>
  <c r="D862"/>
  <c r="A862" s="1"/>
  <c r="E862"/>
  <c r="C863"/>
  <c r="D863" s="1"/>
  <c r="A863" s="1"/>
  <c r="E863"/>
  <c r="F863"/>
  <c r="C864"/>
  <c r="F864" s="1"/>
  <c r="C865"/>
  <c r="D865" s="1"/>
  <c r="A865" s="1"/>
  <c r="E865"/>
  <c r="C866"/>
  <c r="F866" s="1"/>
  <c r="D866"/>
  <c r="A866" s="1"/>
  <c r="C867"/>
  <c r="D867" s="1"/>
  <c r="A867" s="1"/>
  <c r="C868"/>
  <c r="F868" s="1"/>
  <c r="C869"/>
  <c r="D869" s="1"/>
  <c r="A869" s="1"/>
  <c r="E869"/>
  <c r="F869"/>
  <c r="C870"/>
  <c r="F870" s="1"/>
  <c r="C871"/>
  <c r="D871" s="1"/>
  <c r="A871" s="1"/>
  <c r="E871"/>
  <c r="C872"/>
  <c r="F872" s="1"/>
  <c r="D872"/>
  <c r="A872" s="1"/>
  <c r="E872"/>
  <c r="C873"/>
  <c r="D873" s="1"/>
  <c r="A873" s="1"/>
  <c r="E873"/>
  <c r="C874"/>
  <c r="F874" s="1"/>
  <c r="D874"/>
  <c r="A874" s="1"/>
  <c r="C875"/>
  <c r="D875" s="1"/>
  <c r="A875" s="1"/>
  <c r="C876"/>
  <c r="F876" s="1"/>
  <c r="C877"/>
  <c r="D877" s="1"/>
  <c r="A877" s="1"/>
  <c r="E877"/>
  <c r="C878"/>
  <c r="F878" s="1"/>
  <c r="D878"/>
  <c r="A878" s="1"/>
  <c r="E878"/>
  <c r="C879"/>
  <c r="D879" s="1"/>
  <c r="A879" s="1"/>
  <c r="E879"/>
  <c r="F879"/>
  <c r="C880"/>
  <c r="F880" s="1"/>
  <c r="C881"/>
  <c r="D881" s="1"/>
  <c r="A881" s="1"/>
  <c r="E881"/>
  <c r="C882"/>
  <c r="D882" s="1"/>
  <c r="A882" s="1"/>
  <c r="C883"/>
  <c r="F883" s="1"/>
  <c r="D883"/>
  <c r="A883" s="1"/>
  <c r="E883"/>
  <c r="C884"/>
  <c r="D884" s="1"/>
  <c r="A884" s="1"/>
  <c r="C885"/>
  <c r="F885" s="1"/>
  <c r="D885"/>
  <c r="A885" s="1"/>
  <c r="E885"/>
  <c r="C886"/>
  <c r="D886" s="1"/>
  <c r="A886" s="1"/>
  <c r="C887"/>
  <c r="F887" s="1"/>
  <c r="D887"/>
  <c r="A887" s="1"/>
  <c r="E887"/>
  <c r="C888"/>
  <c r="D888" s="1"/>
  <c r="A888" s="1"/>
  <c r="C889"/>
  <c r="F889" s="1"/>
  <c r="D889"/>
  <c r="A889" s="1"/>
  <c r="E889"/>
  <c r="C890"/>
  <c r="D890" s="1"/>
  <c r="A890" s="1"/>
  <c r="C891"/>
  <c r="F891" s="1"/>
  <c r="D891"/>
  <c r="A891" s="1"/>
  <c r="E891"/>
  <c r="C892"/>
  <c r="D892" s="1"/>
  <c r="A892" s="1"/>
  <c r="C893"/>
  <c r="F893" s="1"/>
  <c r="D893"/>
  <c r="A893" s="1"/>
  <c r="E893"/>
  <c r="C894"/>
  <c r="D894" s="1"/>
  <c r="A894" s="1"/>
  <c r="C895"/>
  <c r="F895" s="1"/>
  <c r="D895"/>
  <c r="A895" s="1"/>
  <c r="E895"/>
  <c r="C896"/>
  <c r="D896" s="1"/>
  <c r="A896" s="1"/>
  <c r="C897"/>
  <c r="F897" s="1"/>
  <c r="D897"/>
  <c r="A897" s="1"/>
  <c r="E897"/>
  <c r="C898"/>
  <c r="D898" s="1"/>
  <c r="A898" s="1"/>
  <c r="C899"/>
  <c r="F899" s="1"/>
  <c r="D899"/>
  <c r="A899" s="1"/>
  <c r="E899"/>
  <c r="C502"/>
  <c r="D502"/>
  <c r="A502" s="1"/>
  <c r="C503"/>
  <c r="D503" s="1"/>
  <c r="A503" s="1"/>
  <c r="F503"/>
  <c r="C504"/>
  <c r="D504"/>
  <c r="A504" s="1"/>
  <c r="C505"/>
  <c r="D505" s="1"/>
  <c r="A505" s="1"/>
  <c r="F505"/>
  <c r="C506"/>
  <c r="D506" s="1"/>
  <c r="A506" s="1"/>
  <c r="C507"/>
  <c r="D507" s="1"/>
  <c r="A507" s="1"/>
  <c r="F507"/>
  <c r="C508"/>
  <c r="D508" s="1"/>
  <c r="A508" s="1"/>
  <c r="C509"/>
  <c r="D509" s="1"/>
  <c r="A509" s="1"/>
  <c r="F509"/>
  <c r="C510"/>
  <c r="C511"/>
  <c r="D511" s="1"/>
  <c r="A511" s="1"/>
  <c r="F511"/>
  <c r="C512"/>
  <c r="D512" s="1"/>
  <c r="A512" s="1"/>
  <c r="C513"/>
  <c r="D513" s="1"/>
  <c r="A513" s="1"/>
  <c r="F513"/>
  <c r="C514"/>
  <c r="D514" s="1"/>
  <c r="A514" s="1"/>
  <c r="C515"/>
  <c r="D515" s="1"/>
  <c r="A515" s="1"/>
  <c r="C516"/>
  <c r="D516"/>
  <c r="A516" s="1"/>
  <c r="C517"/>
  <c r="D517" s="1"/>
  <c r="A517" s="1"/>
  <c r="C518"/>
  <c r="F518" s="1"/>
  <c r="D518"/>
  <c r="A518" s="1"/>
  <c r="C519"/>
  <c r="D519" s="1"/>
  <c r="A519" s="1"/>
  <c r="C520"/>
  <c r="F520" s="1"/>
  <c r="C521"/>
  <c r="D521" s="1"/>
  <c r="A521" s="1"/>
  <c r="F521"/>
  <c r="C522"/>
  <c r="F522" s="1"/>
  <c r="C523"/>
  <c r="C524"/>
  <c r="C525"/>
  <c r="D525" s="1"/>
  <c r="A525" s="1"/>
  <c r="C526"/>
  <c r="F526" s="1"/>
  <c r="D526"/>
  <c r="A526" s="1"/>
  <c r="C527"/>
  <c r="D527" s="1"/>
  <c r="A527" s="1"/>
  <c r="F527"/>
  <c r="C528"/>
  <c r="F528" s="1"/>
  <c r="C529"/>
  <c r="D529" s="1"/>
  <c r="A529" s="1"/>
  <c r="F529"/>
  <c r="C530"/>
  <c r="F530" s="1"/>
  <c r="C531"/>
  <c r="C532"/>
  <c r="C533"/>
  <c r="D533" s="1"/>
  <c r="A533" s="1"/>
  <c r="C534"/>
  <c r="F534" s="1"/>
  <c r="D534"/>
  <c r="A534" s="1"/>
  <c r="C535"/>
  <c r="D535" s="1"/>
  <c r="A535" s="1"/>
  <c r="F535"/>
  <c r="C536"/>
  <c r="F536" s="1"/>
  <c r="C537"/>
  <c r="D537" s="1"/>
  <c r="A537" s="1"/>
  <c r="F537"/>
  <c r="C538"/>
  <c r="F538" s="1"/>
  <c r="C539"/>
  <c r="C540"/>
  <c r="C541"/>
  <c r="D541" s="1"/>
  <c r="A541" s="1"/>
  <c r="C542"/>
  <c r="F542" s="1"/>
  <c r="D542"/>
  <c r="A542" s="1"/>
  <c r="C543"/>
  <c r="F543"/>
  <c r="C544"/>
  <c r="C545"/>
  <c r="D545" s="1"/>
  <c r="A545" s="1"/>
  <c r="E545"/>
  <c r="F545"/>
  <c r="C546"/>
  <c r="F546" s="1"/>
  <c r="D546"/>
  <c r="A546" s="1"/>
  <c r="E546"/>
  <c r="C547"/>
  <c r="C548"/>
  <c r="E548"/>
  <c r="C549"/>
  <c r="E549" s="1"/>
  <c r="C550"/>
  <c r="C551"/>
  <c r="C552"/>
  <c r="E552"/>
  <c r="C553"/>
  <c r="D553" s="1"/>
  <c r="A553" s="1"/>
  <c r="C554"/>
  <c r="F554" s="1"/>
  <c r="D554"/>
  <c r="A554" s="1"/>
  <c r="C555"/>
  <c r="D555" s="1"/>
  <c r="A555" s="1"/>
  <c r="E555"/>
  <c r="C556"/>
  <c r="F556" s="1"/>
  <c r="C557"/>
  <c r="E557"/>
  <c r="C558"/>
  <c r="E558" s="1"/>
  <c r="F558"/>
  <c r="C559"/>
  <c r="F559" s="1"/>
  <c r="D559"/>
  <c r="A559" s="1"/>
  <c r="C560"/>
  <c r="E560" s="1"/>
  <c r="D560"/>
  <c r="A560" s="1"/>
  <c r="C561"/>
  <c r="D561"/>
  <c r="A561" s="1"/>
  <c r="E561"/>
  <c r="F561"/>
  <c r="C562"/>
  <c r="E562" s="1"/>
  <c r="F562"/>
  <c r="C563"/>
  <c r="F563" s="1"/>
  <c r="D563"/>
  <c r="A563" s="1"/>
  <c r="C564"/>
  <c r="C565"/>
  <c r="F565" s="1"/>
  <c r="C566"/>
  <c r="E566" s="1"/>
  <c r="C567"/>
  <c r="F567" s="1"/>
  <c r="D567"/>
  <c r="A567" s="1"/>
  <c r="E567"/>
  <c r="C568"/>
  <c r="D568"/>
  <c r="A568" s="1"/>
  <c r="C569"/>
  <c r="F569" s="1"/>
  <c r="C570"/>
  <c r="E570" s="1"/>
  <c r="C571"/>
  <c r="F571" s="1"/>
  <c r="D571"/>
  <c r="A571" s="1"/>
  <c r="E571"/>
  <c r="C572"/>
  <c r="D572"/>
  <c r="A572" s="1"/>
  <c r="C573"/>
  <c r="F573" s="1"/>
  <c r="C574"/>
  <c r="E574" s="1"/>
  <c r="C575"/>
  <c r="F575" s="1"/>
  <c r="D575"/>
  <c r="A575" s="1"/>
  <c r="E575"/>
  <c r="C576"/>
  <c r="D576"/>
  <c r="A576" s="1"/>
  <c r="C577"/>
  <c r="F577" s="1"/>
  <c r="C578"/>
  <c r="E578" s="1"/>
  <c r="C579"/>
  <c r="F579" s="1"/>
  <c r="D579"/>
  <c r="A579" s="1"/>
  <c r="E579"/>
  <c r="C580"/>
  <c r="C581"/>
  <c r="F581" s="1"/>
  <c r="D581"/>
  <c r="A581" s="1"/>
  <c r="C582"/>
  <c r="E582" s="1"/>
  <c r="F582"/>
  <c r="C583"/>
  <c r="D583"/>
  <c r="A583" s="1"/>
  <c r="E583"/>
  <c r="F583"/>
  <c r="C584"/>
  <c r="C585"/>
  <c r="F585" s="1"/>
  <c r="D585"/>
  <c r="A585" s="1"/>
  <c r="E585"/>
  <c r="C586"/>
  <c r="F586"/>
  <c r="C587"/>
  <c r="F587" s="1"/>
  <c r="C588"/>
  <c r="E588" s="1"/>
  <c r="C589"/>
  <c r="F589" s="1"/>
  <c r="D589"/>
  <c r="A589" s="1"/>
  <c r="C590"/>
  <c r="F590"/>
  <c r="C591"/>
  <c r="D591"/>
  <c r="A591" s="1"/>
  <c r="E591"/>
  <c r="F591"/>
  <c r="C592"/>
  <c r="E592" s="1"/>
  <c r="D592"/>
  <c r="A592" s="1"/>
  <c r="F592"/>
  <c r="C593"/>
  <c r="F593" s="1"/>
  <c r="C594"/>
  <c r="F594" s="1"/>
  <c r="C595"/>
  <c r="F595" s="1"/>
  <c r="D595"/>
  <c r="A595" s="1"/>
  <c r="E595"/>
  <c r="C596"/>
  <c r="D596"/>
  <c r="A596" s="1"/>
  <c r="C597"/>
  <c r="F597" s="1"/>
  <c r="C598"/>
  <c r="C599"/>
  <c r="D599"/>
  <c r="A599" s="1"/>
  <c r="E599"/>
  <c r="F599"/>
  <c r="C600"/>
  <c r="C601"/>
  <c r="D601" s="1"/>
  <c r="A601" s="1"/>
  <c r="E601"/>
  <c r="F601"/>
  <c r="C602"/>
  <c r="F602" s="1"/>
  <c r="D602"/>
  <c r="A602" s="1"/>
  <c r="E602"/>
  <c r="C603"/>
  <c r="D603" s="1"/>
  <c r="A603" s="1"/>
  <c r="C604"/>
  <c r="F604" s="1"/>
  <c r="D604"/>
  <c r="A604" s="1"/>
  <c r="C605"/>
  <c r="C606"/>
  <c r="D606" s="1"/>
  <c r="A606" s="1"/>
  <c r="C607"/>
  <c r="C608"/>
  <c r="C609"/>
  <c r="D609" s="1"/>
  <c r="A609" s="1"/>
  <c r="E609"/>
  <c r="F609"/>
  <c r="C610"/>
  <c r="F610" s="1"/>
  <c r="D610"/>
  <c r="A610" s="1"/>
  <c r="E610"/>
  <c r="C611"/>
  <c r="D611" s="1"/>
  <c r="A611" s="1"/>
  <c r="C612"/>
  <c r="F612" s="1"/>
  <c r="D612"/>
  <c r="A612" s="1"/>
  <c r="C613"/>
  <c r="C614"/>
  <c r="D614" s="1"/>
  <c r="A614" s="1"/>
  <c r="C615"/>
  <c r="C616"/>
  <c r="C617"/>
  <c r="D617" s="1"/>
  <c r="A617" s="1"/>
  <c r="E617"/>
  <c r="F617"/>
  <c r="C618"/>
  <c r="F618" s="1"/>
  <c r="D618"/>
  <c r="A618" s="1"/>
  <c r="E618"/>
  <c r="C619"/>
  <c r="D619" s="1"/>
  <c r="A619" s="1"/>
  <c r="C620"/>
  <c r="F620" s="1"/>
  <c r="D620"/>
  <c r="A620" s="1"/>
  <c r="C621"/>
  <c r="C622"/>
  <c r="D622" s="1"/>
  <c r="A622" s="1"/>
  <c r="C623"/>
  <c r="C624"/>
  <c r="C625"/>
  <c r="D625" s="1"/>
  <c r="A625" s="1"/>
  <c r="E625"/>
  <c r="F625"/>
  <c r="C626"/>
  <c r="F626" s="1"/>
  <c r="D626"/>
  <c r="A626" s="1"/>
  <c r="E626"/>
  <c r="C627"/>
  <c r="D627" s="1"/>
  <c r="A627" s="1"/>
  <c r="C628"/>
  <c r="F628" s="1"/>
  <c r="D628"/>
  <c r="A628" s="1"/>
  <c r="C629"/>
  <c r="C630"/>
  <c r="D630" s="1"/>
  <c r="A630" s="1"/>
  <c r="C631"/>
  <c r="C632"/>
  <c r="C633"/>
  <c r="D633" s="1"/>
  <c r="A633" s="1"/>
  <c r="E633"/>
  <c r="F633"/>
  <c r="C634"/>
  <c r="F634" s="1"/>
  <c r="D634"/>
  <c r="A634" s="1"/>
  <c r="E634"/>
  <c r="C635"/>
  <c r="D635" s="1"/>
  <c r="A635" s="1"/>
  <c r="C636"/>
  <c r="F636" s="1"/>
  <c r="D636"/>
  <c r="A636" s="1"/>
  <c r="C637"/>
  <c r="E637"/>
  <c r="C638"/>
  <c r="C639"/>
  <c r="C640"/>
  <c r="E640"/>
  <c r="C641"/>
  <c r="D641" s="1"/>
  <c r="A641" s="1"/>
  <c r="C642"/>
  <c r="F642" s="1"/>
  <c r="D642"/>
  <c r="A642" s="1"/>
  <c r="C643"/>
  <c r="D643" s="1"/>
  <c r="A643" s="1"/>
  <c r="E643"/>
  <c r="C644"/>
  <c r="F644" s="1"/>
  <c r="C645"/>
  <c r="E645" s="1"/>
  <c r="C646"/>
  <c r="D646"/>
  <c r="A646" s="1"/>
  <c r="C647"/>
  <c r="F647"/>
  <c r="C648"/>
  <c r="C649"/>
  <c r="D649" s="1"/>
  <c r="A649" s="1"/>
  <c r="C650"/>
  <c r="F650" s="1"/>
  <c r="D650"/>
  <c r="A650" s="1"/>
  <c r="C651"/>
  <c r="C652"/>
  <c r="F652" s="1"/>
  <c r="D652"/>
  <c r="A652" s="1"/>
  <c r="C653"/>
  <c r="E653"/>
  <c r="C654"/>
  <c r="D654" s="1"/>
  <c r="A654" s="1"/>
  <c r="C655"/>
  <c r="F655" s="1"/>
  <c r="C656"/>
  <c r="E656"/>
  <c r="C657"/>
  <c r="D657" s="1"/>
  <c r="A657" s="1"/>
  <c r="E657"/>
  <c r="C658"/>
  <c r="F658" s="1"/>
  <c r="D658"/>
  <c r="A658" s="1"/>
  <c r="E658"/>
  <c r="C659"/>
  <c r="D659" s="1"/>
  <c r="A659" s="1"/>
  <c r="E659"/>
  <c r="F659"/>
  <c r="C660"/>
  <c r="C661"/>
  <c r="C662"/>
  <c r="D662"/>
  <c r="A662" s="1"/>
  <c r="C663"/>
  <c r="F663" s="1"/>
  <c r="C664"/>
  <c r="E664" s="1"/>
  <c r="C665"/>
  <c r="D665" s="1"/>
  <c r="A665" s="1"/>
  <c r="E665"/>
  <c r="C666"/>
  <c r="F666" s="1"/>
  <c r="D666"/>
  <c r="A666" s="1"/>
  <c r="E666"/>
  <c r="C667"/>
  <c r="D667" s="1"/>
  <c r="A667" s="1"/>
  <c r="F667"/>
  <c r="C668"/>
  <c r="F668" s="1"/>
  <c r="D668"/>
  <c r="A668" s="1"/>
  <c r="C669"/>
  <c r="E669"/>
  <c r="C670"/>
  <c r="C671"/>
  <c r="C672"/>
  <c r="E672"/>
  <c r="C673"/>
  <c r="D673" s="1"/>
  <c r="A673" s="1"/>
  <c r="C674"/>
  <c r="F674" s="1"/>
  <c r="D674"/>
  <c r="A674" s="1"/>
  <c r="C675"/>
  <c r="D675" s="1"/>
  <c r="A675" s="1"/>
  <c r="E675"/>
  <c r="C676"/>
  <c r="F676" s="1"/>
  <c r="C677"/>
  <c r="E677" s="1"/>
  <c r="C678"/>
  <c r="D678"/>
  <c r="A678" s="1"/>
  <c r="C679"/>
  <c r="F679"/>
  <c r="C680"/>
  <c r="C681"/>
  <c r="D681" s="1"/>
  <c r="A681" s="1"/>
  <c r="C682"/>
  <c r="F682" s="1"/>
  <c r="D682"/>
  <c r="A682" s="1"/>
  <c r="C683"/>
  <c r="D683" s="1"/>
  <c r="A683" s="1"/>
  <c r="F683"/>
  <c r="C684"/>
  <c r="F684" s="1"/>
  <c r="C685"/>
  <c r="E685" s="1"/>
  <c r="D685"/>
  <c r="A685" s="1"/>
  <c r="F685"/>
  <c r="C686"/>
  <c r="D686"/>
  <c r="A686" s="1"/>
  <c r="E686"/>
  <c r="F686"/>
  <c r="C687"/>
  <c r="E687" s="1"/>
  <c r="D687"/>
  <c r="A687" s="1"/>
  <c r="F687"/>
  <c r="C688"/>
  <c r="F688" s="1"/>
  <c r="C689"/>
  <c r="E689" s="1"/>
  <c r="C690"/>
  <c r="F690" s="1"/>
  <c r="D690"/>
  <c r="A690" s="1"/>
  <c r="C691"/>
  <c r="E691" s="1"/>
  <c r="D691"/>
  <c r="A691" s="1"/>
  <c r="C692"/>
  <c r="F692" s="1"/>
  <c r="D692"/>
  <c r="A692" s="1"/>
  <c r="E692"/>
  <c r="C693"/>
  <c r="E693" s="1"/>
  <c r="F693"/>
  <c r="C694"/>
  <c r="F694" s="1"/>
  <c r="C695"/>
  <c r="E695" s="1"/>
  <c r="C696"/>
  <c r="D696"/>
  <c r="A696" s="1"/>
  <c r="E696"/>
  <c r="F696"/>
  <c r="C697"/>
  <c r="E697" s="1"/>
  <c r="F697"/>
  <c r="C698"/>
  <c r="F698" s="1"/>
  <c r="D698"/>
  <c r="A698" s="1"/>
  <c r="C699"/>
  <c r="E699" s="1"/>
  <c r="C700"/>
  <c r="F700" s="1"/>
  <c r="C701"/>
  <c r="E701" s="1"/>
  <c r="C702"/>
  <c r="F702" s="1"/>
  <c r="D702"/>
  <c r="A702" s="1"/>
  <c r="E702"/>
  <c r="C703"/>
  <c r="E703" s="1"/>
  <c r="C704"/>
  <c r="F704" s="1"/>
  <c r="D704"/>
  <c r="A704" s="1"/>
  <c r="C705"/>
  <c r="E705" s="1"/>
  <c r="F705"/>
  <c r="C706"/>
  <c r="D706"/>
  <c r="A706" s="1"/>
  <c r="E706"/>
  <c r="F706"/>
  <c r="C707"/>
  <c r="E707" s="1"/>
  <c r="C708"/>
  <c r="F708" s="1"/>
  <c r="D708"/>
  <c r="A708" s="1"/>
  <c r="E708"/>
  <c r="C709"/>
  <c r="E709" s="1"/>
  <c r="F709"/>
  <c r="C710"/>
  <c r="F710" s="1"/>
  <c r="C711"/>
  <c r="E711" s="1"/>
  <c r="C712"/>
  <c r="D712"/>
  <c r="A712" s="1"/>
  <c r="E712"/>
  <c r="F712"/>
  <c r="C713"/>
  <c r="E713" s="1"/>
  <c r="F713"/>
  <c r="C714"/>
  <c r="F714" s="1"/>
  <c r="D714"/>
  <c r="A714" s="1"/>
  <c r="C715"/>
  <c r="E715" s="1"/>
  <c r="C716"/>
  <c r="F716" s="1"/>
  <c r="C717"/>
  <c r="E717" s="1"/>
  <c r="C718"/>
  <c r="F718" s="1"/>
  <c r="D718"/>
  <c r="A718" s="1"/>
  <c r="E718"/>
  <c r="C719"/>
  <c r="E719" s="1"/>
  <c r="C720"/>
  <c r="F720" s="1"/>
  <c r="D720"/>
  <c r="A720" s="1"/>
  <c r="C721"/>
  <c r="E721" s="1"/>
  <c r="F721"/>
  <c r="C722"/>
  <c r="D722"/>
  <c r="A722" s="1"/>
  <c r="E722"/>
  <c r="F722"/>
  <c r="C723"/>
  <c r="E723" s="1"/>
  <c r="C724"/>
  <c r="F724" s="1"/>
  <c r="D724"/>
  <c r="A724" s="1"/>
  <c r="E724"/>
  <c r="C725"/>
  <c r="E725" s="1"/>
  <c r="F725"/>
  <c r="C726"/>
  <c r="C727"/>
  <c r="E727" s="1"/>
  <c r="C728"/>
  <c r="D728"/>
  <c r="A728" s="1"/>
  <c r="E728"/>
  <c r="F728"/>
  <c r="C729"/>
  <c r="E729" s="1"/>
  <c r="F729"/>
  <c r="C730"/>
  <c r="F730" s="1"/>
  <c r="D730"/>
  <c r="A730" s="1"/>
  <c r="C731"/>
  <c r="E731" s="1"/>
  <c r="C732"/>
  <c r="C733"/>
  <c r="C734"/>
  <c r="F734" s="1"/>
  <c r="D734"/>
  <c r="A734" s="1"/>
  <c r="E734"/>
  <c r="C735"/>
  <c r="E735" s="1"/>
  <c r="C736"/>
  <c r="F736" s="1"/>
  <c r="D736"/>
  <c r="A736" s="1"/>
  <c r="C737"/>
  <c r="E737" s="1"/>
  <c r="F737"/>
  <c r="C738"/>
  <c r="D738"/>
  <c r="A738" s="1"/>
  <c r="E738"/>
  <c r="F738"/>
  <c r="C739"/>
  <c r="E739" s="1"/>
  <c r="C740"/>
  <c r="F740" s="1"/>
  <c r="D740"/>
  <c r="A740" s="1"/>
  <c r="E740"/>
  <c r="C741"/>
  <c r="E741" s="1"/>
  <c r="F741"/>
  <c r="C742"/>
  <c r="C743"/>
  <c r="E743" s="1"/>
  <c r="C744"/>
  <c r="D744"/>
  <c r="A744" s="1"/>
  <c r="E744"/>
  <c r="F744"/>
  <c r="C745"/>
  <c r="E745" s="1"/>
  <c r="F745"/>
  <c r="C746"/>
  <c r="D746"/>
  <c r="A746" s="1"/>
  <c r="C747"/>
  <c r="E747" s="1"/>
  <c r="C748"/>
  <c r="F748"/>
  <c r="C749"/>
  <c r="C750"/>
  <c r="F750" s="1"/>
  <c r="D750"/>
  <c r="A750" s="1"/>
  <c r="E750"/>
  <c r="C751"/>
  <c r="E751" s="1"/>
  <c r="C752"/>
  <c r="D752" s="1"/>
  <c r="A752" s="1"/>
  <c r="C753"/>
  <c r="E753" s="1"/>
  <c r="F753"/>
  <c r="C754"/>
  <c r="D754"/>
  <c r="A754" s="1"/>
  <c r="E754"/>
  <c r="F754"/>
  <c r="C755"/>
  <c r="E755" s="1"/>
  <c r="C756"/>
  <c r="F756" s="1"/>
  <c r="D756"/>
  <c r="A756" s="1"/>
  <c r="E756"/>
  <c r="C757"/>
  <c r="E757" s="1"/>
  <c r="F757"/>
  <c r="C758"/>
  <c r="F758"/>
  <c r="C759"/>
  <c r="E759" s="1"/>
  <c r="C760"/>
  <c r="D760"/>
  <c r="A760" s="1"/>
  <c r="E760"/>
  <c r="F760"/>
  <c r="C761"/>
  <c r="E761" s="1"/>
  <c r="F761"/>
  <c r="C762"/>
  <c r="C763"/>
  <c r="E763" s="1"/>
  <c r="C764"/>
  <c r="F764"/>
  <c r="C765"/>
  <c r="C766"/>
  <c r="F766" s="1"/>
  <c r="D766"/>
  <c r="A766" s="1"/>
  <c r="E766"/>
  <c r="C767"/>
  <c r="E767" s="1"/>
  <c r="C768"/>
  <c r="D768"/>
  <c r="A768" s="1"/>
  <c r="C769"/>
  <c r="E769" s="1"/>
  <c r="C770"/>
  <c r="D770"/>
  <c r="A770" s="1"/>
  <c r="E770"/>
  <c r="F770"/>
  <c r="C771"/>
  <c r="E771" s="1"/>
  <c r="C772"/>
  <c r="F772" s="1"/>
  <c r="D772"/>
  <c r="A772" s="1"/>
  <c r="E772"/>
  <c r="C773"/>
  <c r="E773" s="1"/>
  <c r="F773"/>
  <c r="C774"/>
  <c r="C775"/>
  <c r="E775" s="1"/>
  <c r="C776"/>
  <c r="D776"/>
  <c r="A776" s="1"/>
  <c r="E776"/>
  <c r="F776"/>
  <c r="C777"/>
  <c r="E777" s="1"/>
  <c r="F777"/>
  <c r="C778"/>
  <c r="D778" s="1"/>
  <c r="A778" s="1"/>
  <c r="C779"/>
  <c r="E779" s="1"/>
  <c r="C780"/>
  <c r="C781"/>
  <c r="C782"/>
  <c r="F782" s="1"/>
  <c r="D782"/>
  <c r="A782" s="1"/>
  <c r="E782"/>
  <c r="C783"/>
  <c r="E783" s="1"/>
  <c r="C784"/>
  <c r="D784"/>
  <c r="A784" s="1"/>
  <c r="C785"/>
  <c r="E785" s="1"/>
  <c r="C786"/>
  <c r="D786"/>
  <c r="A786" s="1"/>
  <c r="E786"/>
  <c r="F786"/>
  <c r="C787"/>
  <c r="E787" s="1"/>
  <c r="C788"/>
  <c r="F788" s="1"/>
  <c r="D788"/>
  <c r="A788" s="1"/>
  <c r="E788"/>
  <c r="C789"/>
  <c r="E789" s="1"/>
  <c r="F789"/>
  <c r="C790"/>
  <c r="F790" s="1"/>
  <c r="C791"/>
  <c r="E791" s="1"/>
  <c r="C792"/>
  <c r="D792"/>
  <c r="A792" s="1"/>
  <c r="E792"/>
  <c r="F792"/>
  <c r="C793"/>
  <c r="E793" s="1"/>
  <c r="F793"/>
  <c r="C794"/>
  <c r="D794"/>
  <c r="A794" s="1"/>
  <c r="C795"/>
  <c r="E795" s="1"/>
  <c r="C796"/>
  <c r="F796" s="1"/>
  <c r="C797"/>
  <c r="C798"/>
  <c r="F798" s="1"/>
  <c r="D798"/>
  <c r="A798" s="1"/>
  <c r="E798"/>
  <c r="C799"/>
  <c r="E799" s="1"/>
  <c r="C5"/>
  <c r="D5" s="1"/>
  <c r="A5" s="1"/>
  <c r="C6"/>
  <c r="C7"/>
  <c r="C8"/>
  <c r="D8" s="1"/>
  <c r="A8" s="1"/>
  <c r="F8"/>
  <c r="C9"/>
  <c r="D9"/>
  <c r="A9" s="1"/>
  <c r="C10"/>
  <c r="D10" s="1"/>
  <c r="A10" s="1"/>
  <c r="F10"/>
  <c r="C11"/>
  <c r="D11" s="1"/>
  <c r="A11" s="1"/>
  <c r="C12"/>
  <c r="D12" s="1"/>
  <c r="A12" s="1"/>
  <c r="F12"/>
  <c r="C13"/>
  <c r="D13" s="1"/>
  <c r="A13" s="1"/>
  <c r="C14"/>
  <c r="D14" s="1"/>
  <c r="A14" s="1"/>
  <c r="F14"/>
  <c r="C15"/>
  <c r="C16"/>
  <c r="D16" s="1"/>
  <c r="A16" s="1"/>
  <c r="F16"/>
  <c r="C17"/>
  <c r="D17"/>
  <c r="A17" s="1"/>
  <c r="C18"/>
  <c r="D18" s="1"/>
  <c r="A18" s="1"/>
  <c r="F18"/>
  <c r="C19"/>
  <c r="D19" s="1"/>
  <c r="A19" s="1"/>
  <c r="C20"/>
  <c r="C21"/>
  <c r="D21"/>
  <c r="A21" s="1"/>
  <c r="C22"/>
  <c r="C23"/>
  <c r="C24"/>
  <c r="D24" s="1"/>
  <c r="A24" s="1"/>
  <c r="C25"/>
  <c r="D25"/>
  <c r="A25" s="1"/>
  <c r="C26"/>
  <c r="D26" s="1"/>
  <c r="A26" s="1"/>
  <c r="C27"/>
  <c r="D27" s="1"/>
  <c r="A27" s="1"/>
  <c r="C28"/>
  <c r="D28" s="1"/>
  <c r="A28" s="1"/>
  <c r="F28"/>
  <c r="C29"/>
  <c r="D29" s="1"/>
  <c r="A29" s="1"/>
  <c r="C30"/>
  <c r="D30" s="1"/>
  <c r="A30" s="1"/>
  <c r="F30"/>
  <c r="C31"/>
  <c r="C32"/>
  <c r="D32" s="1"/>
  <c r="A32" s="1"/>
  <c r="F32"/>
  <c r="C33"/>
  <c r="D33"/>
  <c r="A33" s="1"/>
  <c r="C34"/>
  <c r="D34" s="1"/>
  <c r="A34" s="1"/>
  <c r="F34"/>
  <c r="C35"/>
  <c r="D35" s="1"/>
  <c r="A35" s="1"/>
  <c r="C36"/>
  <c r="C37"/>
  <c r="D37"/>
  <c r="A37" s="1"/>
  <c r="C38"/>
  <c r="C39"/>
  <c r="C40"/>
  <c r="D40" s="1"/>
  <c r="A40" s="1"/>
  <c r="C41"/>
  <c r="D41"/>
  <c r="A41" s="1"/>
  <c r="C42"/>
  <c r="D42" s="1"/>
  <c r="A42" s="1"/>
  <c r="C43"/>
  <c r="D43" s="1"/>
  <c r="A43" s="1"/>
  <c r="C44"/>
  <c r="D44" s="1"/>
  <c r="A44" s="1"/>
  <c r="F44"/>
  <c r="C45"/>
  <c r="D45" s="1"/>
  <c r="A45" s="1"/>
  <c r="C46"/>
  <c r="D46" s="1"/>
  <c r="A46" s="1"/>
  <c r="F46"/>
  <c r="C47"/>
  <c r="C48"/>
  <c r="D48" s="1"/>
  <c r="A48" s="1"/>
  <c r="F48"/>
  <c r="C49"/>
  <c r="D49" s="1"/>
  <c r="A49" s="1"/>
  <c r="C50"/>
  <c r="D50" s="1"/>
  <c r="A50" s="1"/>
  <c r="F50"/>
  <c r="C51"/>
  <c r="D51" s="1"/>
  <c r="A51" s="1"/>
  <c r="C52"/>
  <c r="C53"/>
  <c r="D53"/>
  <c r="A53" s="1"/>
  <c r="C54"/>
  <c r="C55"/>
  <c r="C56"/>
  <c r="F56" s="1"/>
  <c r="D56"/>
  <c r="A56" s="1"/>
  <c r="C57"/>
  <c r="D57" s="1"/>
  <c r="A57" s="1"/>
  <c r="C58"/>
  <c r="D58"/>
  <c r="A58" s="1"/>
  <c r="F58"/>
  <c r="C59"/>
  <c r="D59" s="1"/>
  <c r="A59" s="1"/>
  <c r="C60"/>
  <c r="F60" s="1"/>
  <c r="D60"/>
  <c r="A60" s="1"/>
  <c r="C61"/>
  <c r="D61"/>
  <c r="A61" s="1"/>
  <c r="F61"/>
  <c r="C62"/>
  <c r="D62" s="1"/>
  <c r="A62" s="1"/>
  <c r="C63"/>
  <c r="D63"/>
  <c r="A63" s="1"/>
  <c r="C64"/>
  <c r="D64"/>
  <c r="A64" s="1"/>
  <c r="F64"/>
  <c r="C65"/>
  <c r="D65" s="1"/>
  <c r="A65" s="1"/>
  <c r="C66"/>
  <c r="F66" s="1"/>
  <c r="D66"/>
  <c r="A66" s="1"/>
  <c r="C67"/>
  <c r="D67" s="1"/>
  <c r="A67" s="1"/>
  <c r="C68"/>
  <c r="D68" s="1"/>
  <c r="A68" s="1"/>
  <c r="F68"/>
  <c r="C69"/>
  <c r="F69" s="1"/>
  <c r="C70"/>
  <c r="D70"/>
  <c r="A70" s="1"/>
  <c r="F70"/>
  <c r="C71"/>
  <c r="D71"/>
  <c r="A71" s="1"/>
  <c r="C72"/>
  <c r="F72" s="1"/>
  <c r="D72"/>
  <c r="A72" s="1"/>
  <c r="C73"/>
  <c r="D73"/>
  <c r="A73" s="1"/>
  <c r="F73"/>
  <c r="C74"/>
  <c r="F74" s="1"/>
  <c r="C75"/>
  <c r="E75" s="1"/>
  <c r="D75"/>
  <c r="A75" s="1"/>
  <c r="C76"/>
  <c r="E76" s="1"/>
  <c r="D76"/>
  <c r="A76" s="1"/>
  <c r="F76"/>
  <c r="C77"/>
  <c r="D77"/>
  <c r="A77" s="1"/>
  <c r="C78"/>
  <c r="F78" s="1"/>
  <c r="D78"/>
  <c r="A78" s="1"/>
  <c r="C79"/>
  <c r="E79" s="1"/>
  <c r="D79"/>
  <c r="A79" s="1"/>
  <c r="C80"/>
  <c r="D80" s="1"/>
  <c r="A80" s="1"/>
  <c r="C81"/>
  <c r="F81"/>
  <c r="C82"/>
  <c r="E82" s="1"/>
  <c r="D82"/>
  <c r="A82" s="1"/>
  <c r="F82"/>
  <c r="C83"/>
  <c r="E83" s="1"/>
  <c r="C84"/>
  <c r="D84"/>
  <c r="A84" s="1"/>
  <c r="E84"/>
  <c r="F84"/>
  <c r="C85"/>
  <c r="E85" s="1"/>
  <c r="D85"/>
  <c r="A85" s="1"/>
  <c r="F85"/>
  <c r="C86"/>
  <c r="D86" s="1"/>
  <c r="A86" s="1"/>
  <c r="E86"/>
  <c r="F86"/>
  <c r="C87"/>
  <c r="C88"/>
  <c r="F88" s="1"/>
  <c r="D88"/>
  <c r="A88" s="1"/>
  <c r="E88"/>
  <c r="C89"/>
  <c r="F89" s="1"/>
  <c r="C90"/>
  <c r="E90" s="1"/>
  <c r="D90"/>
  <c r="A90" s="1"/>
  <c r="C91"/>
  <c r="D91"/>
  <c r="A91" s="1"/>
  <c r="E91"/>
  <c r="F91"/>
  <c r="C92"/>
  <c r="E92" s="1"/>
  <c r="D92"/>
  <c r="A92" s="1"/>
  <c r="F92"/>
  <c r="C93"/>
  <c r="D93" s="1"/>
  <c r="A93" s="1"/>
  <c r="E93"/>
  <c r="F93"/>
  <c r="C94"/>
  <c r="C95"/>
  <c r="E95" s="1"/>
  <c r="D95"/>
  <c r="A95" s="1"/>
  <c r="F95"/>
  <c r="C96"/>
  <c r="D96"/>
  <c r="A96" s="1"/>
  <c r="C97"/>
  <c r="F97" s="1"/>
  <c r="D97"/>
  <c r="A97" s="1"/>
  <c r="C98"/>
  <c r="E98" s="1"/>
  <c r="D98"/>
  <c r="A98" s="1"/>
  <c r="F98"/>
  <c r="C99"/>
  <c r="D99"/>
  <c r="A99" s="1"/>
  <c r="E99"/>
  <c r="F99"/>
  <c r="C100"/>
  <c r="E100" s="1"/>
  <c r="D100"/>
  <c r="A100" s="1"/>
  <c r="F100"/>
  <c r="C101"/>
  <c r="D101" s="1"/>
  <c r="A101" s="1"/>
  <c r="C102"/>
  <c r="F102"/>
  <c r="C103"/>
  <c r="E103" s="1"/>
  <c r="D103"/>
  <c r="A103" s="1"/>
  <c r="F103"/>
  <c r="C104"/>
  <c r="C105"/>
  <c r="F105" s="1"/>
  <c r="D105"/>
  <c r="A105" s="1"/>
  <c r="E105"/>
  <c r="C106"/>
  <c r="E106" s="1"/>
  <c r="D106"/>
  <c r="A106" s="1"/>
  <c r="F106"/>
  <c r="C107"/>
  <c r="D107"/>
  <c r="A107" s="1"/>
  <c r="E107"/>
  <c r="F107"/>
  <c r="C108"/>
  <c r="E108" s="1"/>
  <c r="D108"/>
  <c r="A108" s="1"/>
  <c r="F108"/>
  <c r="C109"/>
  <c r="D109" s="1"/>
  <c r="A109" s="1"/>
  <c r="E109"/>
  <c r="C110"/>
  <c r="F110"/>
  <c r="C111"/>
  <c r="E111" s="1"/>
  <c r="C112"/>
  <c r="D112"/>
  <c r="A112" s="1"/>
  <c r="C113"/>
  <c r="F113" s="1"/>
  <c r="D113"/>
  <c r="A113" s="1"/>
  <c r="E113"/>
  <c r="C114"/>
  <c r="E114" s="1"/>
  <c r="C115"/>
  <c r="D115"/>
  <c r="A115" s="1"/>
  <c r="E115"/>
  <c r="F115"/>
  <c r="C116"/>
  <c r="D116" s="1"/>
  <c r="A116" s="1"/>
  <c r="C117"/>
  <c r="F117" s="1"/>
  <c r="C118"/>
  <c r="E118" s="1"/>
  <c r="F118"/>
  <c r="C119"/>
  <c r="D119" s="1"/>
  <c r="A119" s="1"/>
  <c r="E119"/>
  <c r="F119"/>
  <c r="C120"/>
  <c r="C121"/>
  <c r="D121"/>
  <c r="A121" s="1"/>
  <c r="E121"/>
  <c r="F121"/>
  <c r="C122"/>
  <c r="E122" s="1"/>
  <c r="F122"/>
  <c r="C123"/>
  <c r="E123" s="1"/>
  <c r="D123"/>
  <c r="A123" s="1"/>
  <c r="C124"/>
  <c r="D124"/>
  <c r="A124" s="1"/>
  <c r="C125"/>
  <c r="D125"/>
  <c r="A125" s="1"/>
  <c r="E125"/>
  <c r="F125"/>
  <c r="C126"/>
  <c r="E126" s="1"/>
  <c r="F126"/>
  <c r="C127"/>
  <c r="E127" s="1"/>
  <c r="D127"/>
  <c r="A127" s="1"/>
  <c r="F127"/>
  <c r="C128"/>
  <c r="E128" s="1"/>
  <c r="F128"/>
  <c r="C129"/>
  <c r="D129"/>
  <c r="A129" s="1"/>
  <c r="E129"/>
  <c r="F129"/>
  <c r="C130"/>
  <c r="F130"/>
  <c r="C131"/>
  <c r="E131" s="1"/>
  <c r="D131"/>
  <c r="A131" s="1"/>
  <c r="F131"/>
  <c r="C132"/>
  <c r="C133"/>
  <c r="F133" s="1"/>
  <c r="D133"/>
  <c r="A133" s="1"/>
  <c r="E133"/>
  <c r="C134"/>
  <c r="F134"/>
  <c r="C135"/>
  <c r="D135" s="1"/>
  <c r="A135" s="1"/>
  <c r="E135"/>
  <c r="C136"/>
  <c r="D136" s="1"/>
  <c r="A136" s="1"/>
  <c r="C137"/>
  <c r="D137"/>
  <c r="A137" s="1"/>
  <c r="E137"/>
  <c r="F137"/>
  <c r="C138"/>
  <c r="C139"/>
  <c r="F139" s="1"/>
  <c r="C140"/>
  <c r="C141"/>
  <c r="E141" s="1"/>
  <c r="C142"/>
  <c r="F142" s="1"/>
  <c r="C143"/>
  <c r="D143" s="1"/>
  <c r="A143" s="1"/>
  <c r="C144"/>
  <c r="C145"/>
  <c r="F145" s="1"/>
  <c r="C146"/>
  <c r="F146"/>
  <c r="C147"/>
  <c r="D147" s="1"/>
  <c r="A147" s="1"/>
  <c r="E147"/>
  <c r="F147"/>
  <c r="C148"/>
  <c r="C149"/>
  <c r="E149" s="1"/>
  <c r="D149"/>
  <c r="A149" s="1"/>
  <c r="F149"/>
  <c r="C150"/>
  <c r="F150" s="1"/>
  <c r="C151"/>
  <c r="D151" s="1"/>
  <c r="A151" s="1"/>
  <c r="E151"/>
  <c r="F151"/>
  <c r="C152"/>
  <c r="D152" s="1"/>
  <c r="A152" s="1"/>
  <c r="C153"/>
  <c r="F153" s="1"/>
  <c r="D153"/>
  <c r="A153" s="1"/>
  <c r="E153"/>
  <c r="C154"/>
  <c r="C155"/>
  <c r="E155" s="1"/>
  <c r="D155"/>
  <c r="A155" s="1"/>
  <c r="F155"/>
  <c r="C156"/>
  <c r="C157"/>
  <c r="D157" s="1"/>
  <c r="A157" s="1"/>
  <c r="E157"/>
  <c r="F157"/>
  <c r="C158"/>
  <c r="F158" s="1"/>
  <c r="C159"/>
  <c r="D159"/>
  <c r="A159" s="1"/>
  <c r="E159"/>
  <c r="F159"/>
  <c r="C160"/>
  <c r="E160" s="1"/>
  <c r="F160"/>
  <c r="C161"/>
  <c r="E161" s="1"/>
  <c r="C162"/>
  <c r="F162"/>
  <c r="C163"/>
  <c r="D163"/>
  <c r="A163" s="1"/>
  <c r="E163"/>
  <c r="F163"/>
  <c r="C164"/>
  <c r="E164" s="1"/>
  <c r="D164"/>
  <c r="A164" s="1"/>
  <c r="F164"/>
  <c r="C165"/>
  <c r="D165" s="1"/>
  <c r="A165" s="1"/>
  <c r="C166"/>
  <c r="F166" s="1"/>
  <c r="C167"/>
  <c r="F167" s="1"/>
  <c r="C168"/>
  <c r="D168" s="1"/>
  <c r="A168" s="1"/>
  <c r="C169"/>
  <c r="E169" s="1"/>
  <c r="C170"/>
  <c r="C171"/>
  <c r="D171" s="1"/>
  <c r="A171" s="1"/>
  <c r="C172"/>
  <c r="C173"/>
  <c r="D173"/>
  <c r="A173" s="1"/>
  <c r="E173"/>
  <c r="F173"/>
  <c r="C174"/>
  <c r="F174" s="1"/>
  <c r="C175"/>
  <c r="F175" s="1"/>
  <c r="D175"/>
  <c r="A175" s="1"/>
  <c r="E175"/>
  <c r="C176"/>
  <c r="E176" s="1"/>
  <c r="C177"/>
  <c r="D177" s="1"/>
  <c r="A177" s="1"/>
  <c r="E177"/>
  <c r="F177"/>
  <c r="C178"/>
  <c r="F178" s="1"/>
  <c r="C179"/>
  <c r="F179" s="1"/>
  <c r="D179"/>
  <c r="A179" s="1"/>
  <c r="E179"/>
  <c r="C180"/>
  <c r="E180" s="1"/>
  <c r="D180"/>
  <c r="A180" s="1"/>
  <c r="F180"/>
  <c r="C181"/>
  <c r="D181"/>
  <c r="A181" s="1"/>
  <c r="E181"/>
  <c r="F181"/>
  <c r="C182"/>
  <c r="F182" s="1"/>
  <c r="C183"/>
  <c r="F183" s="1"/>
  <c r="D183"/>
  <c r="A183" s="1"/>
  <c r="E183"/>
  <c r="C184"/>
  <c r="D184" s="1"/>
  <c r="A184" s="1"/>
  <c r="C185"/>
  <c r="D185" s="1"/>
  <c r="A185" s="1"/>
  <c r="E185"/>
  <c r="F185"/>
  <c r="C186"/>
  <c r="C187"/>
  <c r="D187"/>
  <c r="A187" s="1"/>
  <c r="E187"/>
  <c r="F187"/>
  <c r="C188"/>
  <c r="C189"/>
  <c r="F189" s="1"/>
  <c r="D189"/>
  <c r="A189" s="1"/>
  <c r="C190"/>
  <c r="F190" s="1"/>
  <c r="C191"/>
  <c r="E191" s="1"/>
  <c r="D191"/>
  <c r="A191" s="1"/>
  <c r="C192"/>
  <c r="E192" s="1"/>
  <c r="F192"/>
  <c r="C193"/>
  <c r="D193"/>
  <c r="A193" s="1"/>
  <c r="E193"/>
  <c r="F193"/>
  <c r="C194"/>
  <c r="F194"/>
  <c r="C195"/>
  <c r="E195" s="1"/>
  <c r="D195"/>
  <c r="A195" s="1"/>
  <c r="F195"/>
  <c r="C196"/>
  <c r="D196"/>
  <c r="A196" s="1"/>
  <c r="C197"/>
  <c r="F197" s="1"/>
  <c r="D197"/>
  <c r="A197" s="1"/>
  <c r="C198"/>
  <c r="F198"/>
  <c r="C199"/>
  <c r="D199" s="1"/>
  <c r="A199" s="1"/>
  <c r="C200"/>
  <c r="C201"/>
  <c r="F201" s="1"/>
  <c r="C202"/>
  <c r="F202" s="1"/>
  <c r="C203"/>
  <c r="E203" s="1"/>
  <c r="C204"/>
  <c r="C205"/>
  <c r="D205" s="1"/>
  <c r="A205" s="1"/>
  <c r="C206"/>
  <c r="C207"/>
  <c r="D207"/>
  <c r="A207" s="1"/>
  <c r="E207"/>
  <c r="F207"/>
  <c r="C208"/>
  <c r="F208"/>
  <c r="C209"/>
  <c r="E209" s="1"/>
  <c r="D209"/>
  <c r="A209" s="1"/>
  <c r="F209"/>
  <c r="C210"/>
  <c r="F210"/>
  <c r="C211"/>
  <c r="D211"/>
  <c r="A211" s="1"/>
  <c r="E211"/>
  <c r="F211"/>
  <c r="C212"/>
  <c r="E212" s="1"/>
  <c r="D212"/>
  <c r="A212" s="1"/>
  <c r="F212"/>
  <c r="C213"/>
  <c r="D213" s="1"/>
  <c r="A213" s="1"/>
  <c r="E213"/>
  <c r="F213"/>
  <c r="C214"/>
  <c r="F214" s="1"/>
  <c r="C215"/>
  <c r="F215" s="1"/>
  <c r="D215"/>
  <c r="A215" s="1"/>
  <c r="E215"/>
  <c r="C216"/>
  <c r="C217"/>
  <c r="E217" s="1"/>
  <c r="D217"/>
  <c r="A217" s="1"/>
  <c r="F217"/>
  <c r="C218"/>
  <c r="C219"/>
  <c r="D219" s="1"/>
  <c r="A219" s="1"/>
  <c r="E219"/>
  <c r="F219"/>
  <c r="C220"/>
  <c r="F220" s="1"/>
  <c r="C221"/>
  <c r="F221" s="1"/>
  <c r="D221"/>
  <c r="A221" s="1"/>
  <c r="E221"/>
  <c r="C222"/>
  <c r="D222" s="1"/>
  <c r="A222" s="1"/>
  <c r="E222"/>
  <c r="F222"/>
  <c r="C223"/>
  <c r="F223" s="1"/>
  <c r="D223"/>
  <c r="A223" s="1"/>
  <c r="E223"/>
  <c r="C224"/>
  <c r="C225"/>
  <c r="F225" s="1"/>
  <c r="C226"/>
  <c r="E226" s="1"/>
  <c r="C227"/>
  <c r="D227"/>
  <c r="A227" s="1"/>
  <c r="C228"/>
  <c r="F228"/>
  <c r="C229"/>
  <c r="C230"/>
  <c r="D230" s="1"/>
  <c r="A230" s="1"/>
  <c r="C231"/>
  <c r="F231" s="1"/>
  <c r="D231"/>
  <c r="A231" s="1"/>
  <c r="E231"/>
  <c r="C232"/>
  <c r="C233"/>
  <c r="F233" s="1"/>
  <c r="D233"/>
  <c r="A233" s="1"/>
  <c r="C234"/>
  <c r="E234"/>
  <c r="C235"/>
  <c r="D235" s="1"/>
  <c r="A235" s="1"/>
  <c r="C236"/>
  <c r="F236" s="1"/>
  <c r="C237"/>
  <c r="E237"/>
  <c r="C238"/>
  <c r="D238" s="1"/>
  <c r="A238" s="1"/>
  <c r="E238"/>
  <c r="F238"/>
  <c r="C239"/>
  <c r="E239"/>
  <c r="C240"/>
  <c r="C241"/>
  <c r="C242"/>
  <c r="C243"/>
  <c r="D243" s="1"/>
  <c r="A243" s="1"/>
  <c r="C244"/>
  <c r="F244"/>
  <c r="C245"/>
  <c r="E245" s="1"/>
  <c r="C246"/>
  <c r="D246"/>
  <c r="A246" s="1"/>
  <c r="E246"/>
  <c r="F246"/>
  <c r="C247"/>
  <c r="E247" s="1"/>
  <c r="D247"/>
  <c r="A247" s="1"/>
  <c r="C248"/>
  <c r="E248" s="1"/>
  <c r="D248"/>
  <c r="A248" s="1"/>
  <c r="F248"/>
  <c r="C249"/>
  <c r="D249"/>
  <c r="A249" s="1"/>
  <c r="C250"/>
  <c r="F250" s="1"/>
  <c r="D250"/>
  <c r="A250" s="1"/>
  <c r="C251"/>
  <c r="E251" s="1"/>
  <c r="D251"/>
  <c r="A251" s="1"/>
  <c r="C252"/>
  <c r="D252" s="1"/>
  <c r="A252" s="1"/>
  <c r="C253"/>
  <c r="F253"/>
  <c r="C254"/>
  <c r="E254" s="1"/>
  <c r="D254"/>
  <c r="A254" s="1"/>
  <c r="F254"/>
  <c r="C255"/>
  <c r="E255" s="1"/>
  <c r="C256"/>
  <c r="D256"/>
  <c r="A256" s="1"/>
  <c r="E256"/>
  <c r="F256"/>
  <c r="C257"/>
  <c r="E257" s="1"/>
  <c r="D257"/>
  <c r="A257" s="1"/>
  <c r="F257"/>
  <c r="C258"/>
  <c r="D258" s="1"/>
  <c r="A258" s="1"/>
  <c r="E258"/>
  <c r="F258"/>
  <c r="C259"/>
  <c r="C260"/>
  <c r="F260" s="1"/>
  <c r="D260"/>
  <c r="A260" s="1"/>
  <c r="E260"/>
  <c r="C261"/>
  <c r="E261" s="1"/>
  <c r="C262"/>
  <c r="D262"/>
  <c r="A262" s="1"/>
  <c r="E262"/>
  <c r="F262"/>
  <c r="C263"/>
  <c r="E263" s="1"/>
  <c r="D263"/>
  <c r="A263" s="1"/>
  <c r="C264"/>
  <c r="E264" s="1"/>
  <c r="D264"/>
  <c r="A264" s="1"/>
  <c r="F264"/>
  <c r="C265"/>
  <c r="C266"/>
  <c r="F266" s="1"/>
  <c r="D266"/>
  <c r="A266" s="1"/>
  <c r="E266"/>
  <c r="C267"/>
  <c r="E267" s="1"/>
  <c r="D267"/>
  <c r="A267" s="1"/>
  <c r="C268"/>
  <c r="D268" s="1"/>
  <c r="A268" s="1"/>
  <c r="E268"/>
  <c r="C269"/>
  <c r="F269"/>
  <c r="C270"/>
  <c r="E270" s="1"/>
  <c r="C271"/>
  <c r="E271" s="1"/>
  <c r="D271"/>
  <c r="A271" s="1"/>
  <c r="C272"/>
  <c r="D272"/>
  <c r="A272" s="1"/>
  <c r="E272"/>
  <c r="F272"/>
  <c r="C273"/>
  <c r="E273" s="1"/>
  <c r="D273"/>
  <c r="A273" s="1"/>
  <c r="F273"/>
  <c r="C274"/>
  <c r="D274" s="1"/>
  <c r="A274" s="1"/>
  <c r="C275"/>
  <c r="C276"/>
  <c r="F276" s="1"/>
  <c r="C277"/>
  <c r="E277" s="1"/>
  <c r="C278"/>
  <c r="D278"/>
  <c r="A278" s="1"/>
  <c r="E278"/>
  <c r="F278"/>
  <c r="C279"/>
  <c r="E279" s="1"/>
  <c r="D279"/>
  <c r="A279" s="1"/>
  <c r="C280"/>
  <c r="E280" s="1"/>
  <c r="C281"/>
  <c r="C282"/>
  <c r="F282" s="1"/>
  <c r="D282"/>
  <c r="A282" s="1"/>
  <c r="E282"/>
  <c r="C283"/>
  <c r="E283" s="1"/>
  <c r="C284"/>
  <c r="D284" s="1"/>
  <c r="A284" s="1"/>
  <c r="E284"/>
  <c r="F284"/>
  <c r="C285"/>
  <c r="F285"/>
  <c r="C286"/>
  <c r="E286" s="1"/>
  <c r="C287"/>
  <c r="E287" s="1"/>
  <c r="D287"/>
  <c r="A287" s="1"/>
  <c r="C288"/>
  <c r="D288"/>
  <c r="A288" s="1"/>
  <c r="E288"/>
  <c r="F288"/>
  <c r="C289"/>
  <c r="E289" s="1"/>
  <c r="D289"/>
  <c r="A289" s="1"/>
  <c r="F289"/>
  <c r="C290"/>
  <c r="D290" s="1"/>
  <c r="A290" s="1"/>
  <c r="C291"/>
  <c r="C292"/>
  <c r="F292" s="1"/>
  <c r="C293"/>
  <c r="E293" s="1"/>
  <c r="D293"/>
  <c r="A293" s="1"/>
  <c r="F293"/>
  <c r="C294"/>
  <c r="D294"/>
  <c r="A294" s="1"/>
  <c r="E294"/>
  <c r="F294"/>
  <c r="C295"/>
  <c r="E295" s="1"/>
  <c r="D295"/>
  <c r="A295" s="1"/>
  <c r="C296"/>
  <c r="E296" s="1"/>
  <c r="C297"/>
  <c r="D297"/>
  <c r="A297" s="1"/>
  <c r="C298"/>
  <c r="F298" s="1"/>
  <c r="C299"/>
  <c r="E299" s="1"/>
  <c r="C300"/>
  <c r="D300" s="1"/>
  <c r="A300" s="1"/>
  <c r="E300"/>
  <c r="F300"/>
  <c r="C301"/>
  <c r="E301" s="1"/>
  <c r="C302"/>
  <c r="E302" s="1"/>
  <c r="C303"/>
  <c r="E303" s="1"/>
  <c r="C304"/>
  <c r="D304"/>
  <c r="A304" s="1"/>
  <c r="E304"/>
  <c r="F304"/>
  <c r="C305"/>
  <c r="E305" s="1"/>
  <c r="D305"/>
  <c r="A305" s="1"/>
  <c r="F305"/>
  <c r="C306"/>
  <c r="D306" s="1"/>
  <c r="A306" s="1"/>
  <c r="F306"/>
  <c r="C307"/>
  <c r="E307" s="1"/>
  <c r="C308"/>
  <c r="F308" s="1"/>
  <c r="D308"/>
  <c r="A308" s="1"/>
  <c r="E308"/>
  <c r="C309"/>
  <c r="E309" s="1"/>
  <c r="D309"/>
  <c r="A309" s="1"/>
  <c r="F309"/>
  <c r="C310"/>
  <c r="D310"/>
  <c r="A310" s="1"/>
  <c r="E310"/>
  <c r="F310"/>
  <c r="C311"/>
  <c r="E311" s="1"/>
  <c r="D311"/>
  <c r="A311" s="1"/>
  <c r="C312"/>
  <c r="E312" s="1"/>
  <c r="C313"/>
  <c r="E313" s="1"/>
  <c r="C314"/>
  <c r="F314" s="1"/>
  <c r="D314"/>
  <c r="A314" s="1"/>
  <c r="E314"/>
  <c r="C315"/>
  <c r="E315" s="1"/>
  <c r="D315"/>
  <c r="A315" s="1"/>
  <c r="C316"/>
  <c r="D316" s="1"/>
  <c r="A316" s="1"/>
  <c r="F316"/>
  <c r="C317"/>
  <c r="E317" s="1"/>
  <c r="C318"/>
  <c r="E318" s="1"/>
  <c r="C319"/>
  <c r="E319" s="1"/>
  <c r="C320"/>
  <c r="D320"/>
  <c r="A320" s="1"/>
  <c r="E320"/>
  <c r="F320"/>
  <c r="C321"/>
  <c r="E321" s="1"/>
  <c r="D321"/>
  <c r="A321" s="1"/>
  <c r="F321"/>
  <c r="C322"/>
  <c r="D322" s="1"/>
  <c r="A322" s="1"/>
  <c r="F322"/>
  <c r="C323"/>
  <c r="E323" s="1"/>
  <c r="C324"/>
  <c r="F324" s="1"/>
  <c r="D324"/>
  <c r="A324" s="1"/>
  <c r="E324"/>
  <c r="C325"/>
  <c r="E325" s="1"/>
  <c r="D325"/>
  <c r="A325" s="1"/>
  <c r="F325"/>
  <c r="C326"/>
  <c r="D326"/>
  <c r="A326" s="1"/>
  <c r="E326"/>
  <c r="F326"/>
  <c r="C327"/>
  <c r="E327" s="1"/>
  <c r="D327"/>
  <c r="A327" s="1"/>
  <c r="C328"/>
  <c r="E328" s="1"/>
  <c r="C329"/>
  <c r="E329" s="1"/>
  <c r="C330"/>
  <c r="F330" s="1"/>
  <c r="D330"/>
  <c r="A330" s="1"/>
  <c r="E330"/>
  <c r="C331"/>
  <c r="E331" s="1"/>
  <c r="D331"/>
  <c r="A331" s="1"/>
  <c r="C332"/>
  <c r="D332" s="1"/>
  <c r="A332" s="1"/>
  <c r="F332"/>
  <c r="C333"/>
  <c r="E333" s="1"/>
  <c r="C334"/>
  <c r="E334" s="1"/>
  <c r="C335"/>
  <c r="E335" s="1"/>
  <c r="C336"/>
  <c r="D336"/>
  <c r="A336" s="1"/>
  <c r="E336"/>
  <c r="F336"/>
  <c r="C337"/>
  <c r="E337" s="1"/>
  <c r="D337"/>
  <c r="A337" s="1"/>
  <c r="F337"/>
  <c r="C338"/>
  <c r="D338" s="1"/>
  <c r="A338" s="1"/>
  <c r="E338"/>
  <c r="F338"/>
  <c r="C339"/>
  <c r="E339" s="1"/>
  <c r="C340"/>
  <c r="F340" s="1"/>
  <c r="D340"/>
  <c r="A340" s="1"/>
  <c r="C341"/>
  <c r="E341" s="1"/>
  <c r="D341"/>
  <c r="A341" s="1"/>
  <c r="C342"/>
  <c r="D342"/>
  <c r="A342" s="1"/>
  <c r="E342"/>
  <c r="F342"/>
  <c r="C343"/>
  <c r="E343" s="1"/>
  <c r="D343"/>
  <c r="A343" s="1"/>
  <c r="C344"/>
  <c r="E344" s="1"/>
  <c r="C345"/>
  <c r="E345" s="1"/>
  <c r="C346"/>
  <c r="F346" s="1"/>
  <c r="D346"/>
  <c r="A346" s="1"/>
  <c r="C347"/>
  <c r="E347" s="1"/>
  <c r="D347"/>
  <c r="A347" s="1"/>
  <c r="C348"/>
  <c r="D348" s="1"/>
  <c r="A348" s="1"/>
  <c r="E348"/>
  <c r="F348"/>
  <c r="C349"/>
  <c r="E349" s="1"/>
  <c r="F349"/>
  <c r="C350"/>
  <c r="E350" s="1"/>
  <c r="C351"/>
  <c r="C352"/>
  <c r="D352" s="1"/>
  <c r="A352" s="1"/>
  <c r="E352"/>
  <c r="F352"/>
  <c r="C353"/>
  <c r="E353" s="1"/>
  <c r="F353"/>
  <c r="C354"/>
  <c r="E354" s="1"/>
  <c r="C355"/>
  <c r="D355" s="1"/>
  <c r="A355" s="1"/>
  <c r="C356"/>
  <c r="D356" s="1"/>
  <c r="A356" s="1"/>
  <c r="E356"/>
  <c r="F356"/>
  <c r="C357"/>
  <c r="E357" s="1"/>
  <c r="F357"/>
  <c r="C358"/>
  <c r="E358" s="1"/>
  <c r="C359"/>
  <c r="D359" s="1"/>
  <c r="A359" s="1"/>
  <c r="C360"/>
  <c r="D360"/>
  <c r="A360" s="1"/>
  <c r="E360"/>
  <c r="F360"/>
  <c r="C361"/>
  <c r="E361" s="1"/>
  <c r="D361"/>
  <c r="A361" s="1"/>
  <c r="F361"/>
  <c r="C362"/>
  <c r="D362" s="1"/>
  <c r="A362" s="1"/>
  <c r="E362"/>
  <c r="F362"/>
  <c r="C363"/>
  <c r="D363" s="1"/>
  <c r="A363" s="1"/>
  <c r="C364"/>
  <c r="F364" s="1"/>
  <c r="D364"/>
  <c r="A364" s="1"/>
  <c r="C365"/>
  <c r="E365" s="1"/>
  <c r="D365"/>
  <c r="A365" s="1"/>
  <c r="C366"/>
  <c r="D366"/>
  <c r="A366" s="1"/>
  <c r="E366"/>
  <c r="F366"/>
  <c r="C367"/>
  <c r="C368"/>
  <c r="F368" s="1"/>
  <c r="D368"/>
  <c r="A368" s="1"/>
  <c r="C369"/>
  <c r="E369" s="1"/>
  <c r="D369"/>
  <c r="A369" s="1"/>
  <c r="C370"/>
  <c r="D370"/>
  <c r="A370" s="1"/>
  <c r="E370"/>
  <c r="F370"/>
  <c r="C371"/>
  <c r="D371" s="1"/>
  <c r="A371" s="1"/>
  <c r="C372"/>
  <c r="F372" s="1"/>
  <c r="D372"/>
  <c r="A372" s="1"/>
  <c r="C373"/>
  <c r="E373" s="1"/>
  <c r="D373"/>
  <c r="A373" s="1"/>
  <c r="C374"/>
  <c r="D374"/>
  <c r="A374" s="1"/>
  <c r="E374"/>
  <c r="F374"/>
  <c r="C375"/>
  <c r="D375"/>
  <c r="A375" s="1"/>
  <c r="C376"/>
  <c r="E376" s="1"/>
  <c r="C377"/>
  <c r="D377" s="1"/>
  <c r="A377" s="1"/>
  <c r="C378"/>
  <c r="D378"/>
  <c r="A378" s="1"/>
  <c r="E378"/>
  <c r="F378"/>
  <c r="C379"/>
  <c r="D379"/>
  <c r="A379" s="1"/>
  <c r="C380"/>
  <c r="E380" s="1"/>
  <c r="C381"/>
  <c r="D381" s="1"/>
  <c r="A381" s="1"/>
  <c r="C382"/>
  <c r="D382"/>
  <c r="A382" s="1"/>
  <c r="E382"/>
  <c r="F382"/>
  <c r="C383"/>
  <c r="D383"/>
  <c r="A383" s="1"/>
  <c r="C384"/>
  <c r="E384" s="1"/>
  <c r="C385"/>
  <c r="D385" s="1"/>
  <c r="A385" s="1"/>
  <c r="C386"/>
  <c r="D386"/>
  <c r="A386" s="1"/>
  <c r="E386"/>
  <c r="F386"/>
  <c r="C387"/>
  <c r="D387"/>
  <c r="A387" s="1"/>
  <c r="C388"/>
  <c r="E388" s="1"/>
  <c r="C389"/>
  <c r="D389" s="1"/>
  <c r="A389" s="1"/>
  <c r="C390"/>
  <c r="D390"/>
  <c r="A390" s="1"/>
  <c r="E390"/>
  <c r="F390"/>
  <c r="C391"/>
  <c r="D391"/>
  <c r="A391" s="1"/>
  <c r="C392"/>
  <c r="E392" s="1"/>
  <c r="C393"/>
  <c r="D393" s="1"/>
  <c r="A393" s="1"/>
  <c r="C394"/>
  <c r="D394"/>
  <c r="A394" s="1"/>
  <c r="E394"/>
  <c r="F394"/>
  <c r="C395"/>
  <c r="D395"/>
  <c r="A395" s="1"/>
  <c r="C396"/>
  <c r="E396" s="1"/>
  <c r="C397"/>
  <c r="D397" s="1"/>
  <c r="A397" s="1"/>
  <c r="C398"/>
  <c r="D398"/>
  <c r="A398" s="1"/>
  <c r="E398"/>
  <c r="F398"/>
  <c r="C399"/>
  <c r="D399"/>
  <c r="A399" s="1"/>
  <c r="C400"/>
  <c r="E400" s="1"/>
  <c r="C401"/>
  <c r="D401" s="1"/>
  <c r="A401" s="1"/>
  <c r="C402"/>
  <c r="D402"/>
  <c r="A402" s="1"/>
  <c r="E402"/>
  <c r="F402"/>
  <c r="C403"/>
  <c r="D403"/>
  <c r="A403" s="1"/>
  <c r="C404"/>
  <c r="E404" s="1"/>
  <c r="C405"/>
  <c r="D405" s="1"/>
  <c r="A405" s="1"/>
  <c r="C406"/>
  <c r="D406"/>
  <c r="A406" s="1"/>
  <c r="E406"/>
  <c r="F406"/>
  <c r="C407"/>
  <c r="D407"/>
  <c r="A407" s="1"/>
  <c r="C408"/>
  <c r="E408" s="1"/>
  <c r="F408"/>
  <c r="C409"/>
  <c r="D409" s="1"/>
  <c r="A409" s="1"/>
  <c r="C410"/>
  <c r="D410"/>
  <c r="A410" s="1"/>
  <c r="E410"/>
  <c r="F410"/>
  <c r="C411"/>
  <c r="D411"/>
  <c r="A411" s="1"/>
  <c r="C412"/>
  <c r="E412" s="1"/>
  <c r="F412"/>
  <c r="C413"/>
  <c r="D413" s="1"/>
  <c r="A413" s="1"/>
  <c r="C414"/>
  <c r="D414"/>
  <c r="A414" s="1"/>
  <c r="E414"/>
  <c r="F414"/>
  <c r="C415"/>
  <c r="D415"/>
  <c r="A415" s="1"/>
  <c r="C416"/>
  <c r="E416" s="1"/>
  <c r="F416"/>
  <c r="C417"/>
  <c r="D417" s="1"/>
  <c r="A417" s="1"/>
  <c r="C418"/>
  <c r="D418"/>
  <c r="A418" s="1"/>
  <c r="E418"/>
  <c r="F418"/>
  <c r="C419"/>
  <c r="D419"/>
  <c r="A419" s="1"/>
  <c r="C420"/>
  <c r="E420" s="1"/>
  <c r="F420"/>
  <c r="C421"/>
  <c r="D421" s="1"/>
  <c r="A421" s="1"/>
  <c r="C422"/>
  <c r="D422"/>
  <c r="A422" s="1"/>
  <c r="E422"/>
  <c r="F422"/>
  <c r="C423"/>
  <c r="D423"/>
  <c r="A423" s="1"/>
  <c r="C424"/>
  <c r="E424" s="1"/>
  <c r="F424"/>
  <c r="C425"/>
  <c r="D425" s="1"/>
  <c r="A425" s="1"/>
  <c r="C426"/>
  <c r="D426"/>
  <c r="A426" s="1"/>
  <c r="E426"/>
  <c r="F426"/>
  <c r="C427"/>
  <c r="D427"/>
  <c r="A427" s="1"/>
  <c r="C428"/>
  <c r="E428" s="1"/>
  <c r="F428"/>
  <c r="C429"/>
  <c r="D429" s="1"/>
  <c r="A429" s="1"/>
  <c r="C430"/>
  <c r="D430"/>
  <c r="A430" s="1"/>
  <c r="E430"/>
  <c r="F430"/>
  <c r="C431"/>
  <c r="D431"/>
  <c r="A431" s="1"/>
  <c r="C432"/>
  <c r="E432" s="1"/>
  <c r="F432"/>
  <c r="C433"/>
  <c r="D433" s="1"/>
  <c r="A433" s="1"/>
  <c r="C434"/>
  <c r="D434"/>
  <c r="A434" s="1"/>
  <c r="E434"/>
  <c r="F434"/>
  <c r="C435"/>
  <c r="D435"/>
  <c r="A435" s="1"/>
  <c r="C436"/>
  <c r="E436" s="1"/>
  <c r="F436"/>
  <c r="C437"/>
  <c r="D437" s="1"/>
  <c r="A437" s="1"/>
  <c r="C438"/>
  <c r="D438"/>
  <c r="A438" s="1"/>
  <c r="E438"/>
  <c r="F438"/>
  <c r="C439"/>
  <c r="D439"/>
  <c r="A439" s="1"/>
  <c r="C440"/>
  <c r="E440" s="1"/>
  <c r="F440"/>
  <c r="C441"/>
  <c r="D441" s="1"/>
  <c r="A441" s="1"/>
  <c r="C442"/>
  <c r="D442"/>
  <c r="A442" s="1"/>
  <c r="E442"/>
  <c r="F442"/>
  <c r="C443"/>
  <c r="D443"/>
  <c r="A443" s="1"/>
  <c r="C444"/>
  <c r="E444" s="1"/>
  <c r="F444"/>
  <c r="C445"/>
  <c r="D445" s="1"/>
  <c r="A445" s="1"/>
  <c r="C446"/>
  <c r="D446"/>
  <c r="A446" s="1"/>
  <c r="E446"/>
  <c r="F446"/>
  <c r="C447"/>
  <c r="D447"/>
  <c r="A447" s="1"/>
  <c r="C448"/>
  <c r="E448" s="1"/>
  <c r="F448"/>
  <c r="C449"/>
  <c r="D449" s="1"/>
  <c r="A449" s="1"/>
  <c r="C450"/>
  <c r="D450"/>
  <c r="A450" s="1"/>
  <c r="E450"/>
  <c r="F450"/>
  <c r="C451"/>
  <c r="D451"/>
  <c r="A451" s="1"/>
  <c r="C452"/>
  <c r="E452" s="1"/>
  <c r="F452"/>
  <c r="C453"/>
  <c r="D453" s="1"/>
  <c r="A453" s="1"/>
  <c r="C454"/>
  <c r="D454"/>
  <c r="A454" s="1"/>
  <c r="E454"/>
  <c r="F454"/>
  <c r="C455"/>
  <c r="D455"/>
  <c r="A455" s="1"/>
  <c r="C456"/>
  <c r="E456" s="1"/>
  <c r="F456"/>
  <c r="C457"/>
  <c r="D457" s="1"/>
  <c r="A457" s="1"/>
  <c r="C458"/>
  <c r="D458"/>
  <c r="A458" s="1"/>
  <c r="E458"/>
  <c r="F458"/>
  <c r="C459"/>
  <c r="D459"/>
  <c r="A459" s="1"/>
  <c r="C460"/>
  <c r="E460" s="1"/>
  <c r="F460"/>
  <c r="C461"/>
  <c r="D461" s="1"/>
  <c r="A461" s="1"/>
  <c r="C462"/>
  <c r="D462"/>
  <c r="A462" s="1"/>
  <c r="E462"/>
  <c r="F462"/>
  <c r="C463"/>
  <c r="D463"/>
  <c r="A463" s="1"/>
  <c r="C464"/>
  <c r="E464" s="1"/>
  <c r="F464"/>
  <c r="C465"/>
  <c r="D465" s="1"/>
  <c r="A465" s="1"/>
  <c r="C466"/>
  <c r="D466"/>
  <c r="A466" s="1"/>
  <c r="E466"/>
  <c r="F466"/>
  <c r="C467"/>
  <c r="D467"/>
  <c r="A467" s="1"/>
  <c r="C468"/>
  <c r="E468" s="1"/>
  <c r="F468"/>
  <c r="C469"/>
  <c r="D469" s="1"/>
  <c r="A469" s="1"/>
  <c r="C470"/>
  <c r="D470"/>
  <c r="A470" s="1"/>
  <c r="E470"/>
  <c r="F470"/>
  <c r="C471"/>
  <c r="D471"/>
  <c r="A471" s="1"/>
  <c r="C472"/>
  <c r="E472" s="1"/>
  <c r="F472"/>
  <c r="C473"/>
  <c r="D473" s="1"/>
  <c r="A473" s="1"/>
  <c r="C474"/>
  <c r="D474"/>
  <c r="A474" s="1"/>
  <c r="E474"/>
  <c r="F474"/>
  <c r="C475"/>
  <c r="D475"/>
  <c r="A475" s="1"/>
  <c r="C476"/>
  <c r="E476" s="1"/>
  <c r="F476"/>
  <c r="C477"/>
  <c r="D477" s="1"/>
  <c r="A477" s="1"/>
  <c r="C478"/>
  <c r="D478"/>
  <c r="A478" s="1"/>
  <c r="E478"/>
  <c r="F478"/>
  <c r="C479"/>
  <c r="D479"/>
  <c r="A479" s="1"/>
  <c r="C480"/>
  <c r="E480" s="1"/>
  <c r="F480"/>
  <c r="C481"/>
  <c r="D481" s="1"/>
  <c r="A481" s="1"/>
  <c r="C482"/>
  <c r="D482"/>
  <c r="A482" s="1"/>
  <c r="E482"/>
  <c r="F482"/>
  <c r="C483"/>
  <c r="E483" s="1"/>
  <c r="D483"/>
  <c r="A483" s="1"/>
  <c r="F483"/>
  <c r="C484"/>
  <c r="D484" s="1"/>
  <c r="A484" s="1"/>
  <c r="E484"/>
  <c r="F484"/>
  <c r="C485"/>
  <c r="E485" s="1"/>
  <c r="C486"/>
  <c r="D486"/>
  <c r="A486" s="1"/>
  <c r="E486"/>
  <c r="F486"/>
  <c r="C487"/>
  <c r="E487" s="1"/>
  <c r="D487"/>
  <c r="A487" s="1"/>
  <c r="F487"/>
  <c r="C488"/>
  <c r="D488" s="1"/>
  <c r="A488" s="1"/>
  <c r="E488"/>
  <c r="F488"/>
  <c r="C489"/>
  <c r="E489" s="1"/>
  <c r="C490"/>
  <c r="D490"/>
  <c r="A490" s="1"/>
  <c r="E490"/>
  <c r="F490"/>
  <c r="C491"/>
  <c r="E491" s="1"/>
  <c r="D491"/>
  <c r="A491" s="1"/>
  <c r="F491"/>
  <c r="C492"/>
  <c r="D492" s="1"/>
  <c r="A492" s="1"/>
  <c r="E492"/>
  <c r="F492"/>
  <c r="C493"/>
  <c r="E493" s="1"/>
  <c r="C494"/>
  <c r="D494"/>
  <c r="A494" s="1"/>
  <c r="E494"/>
  <c r="F494"/>
  <c r="C495"/>
  <c r="E495" s="1"/>
  <c r="D495"/>
  <c r="A495" s="1"/>
  <c r="F495"/>
  <c r="C496"/>
  <c r="D496" s="1"/>
  <c r="A496" s="1"/>
  <c r="E496"/>
  <c r="F496"/>
  <c r="C497"/>
  <c r="E497" s="1"/>
  <c r="C498"/>
  <c r="D498"/>
  <c r="A498" s="1"/>
  <c r="E498"/>
  <c r="F498"/>
  <c r="C499"/>
  <c r="E499" s="1"/>
  <c r="D499"/>
  <c r="A499" s="1"/>
  <c r="F499"/>
  <c r="C500"/>
  <c r="D500" s="1"/>
  <c r="A500" s="1"/>
  <c r="E500"/>
  <c r="F500"/>
  <c r="D74" l="1"/>
  <c r="A74" s="1"/>
  <c r="E74"/>
  <c r="E297"/>
  <c r="F297"/>
  <c r="E291"/>
  <c r="D291"/>
  <c r="A291" s="1"/>
  <c r="E269"/>
  <c r="D269"/>
  <c r="A269" s="1"/>
  <c r="F239"/>
  <c r="D239"/>
  <c r="A239" s="1"/>
  <c r="E110"/>
  <c r="D110"/>
  <c r="A110" s="1"/>
  <c r="D22"/>
  <c r="A22" s="1"/>
  <c r="F22"/>
  <c r="F794"/>
  <c r="E794"/>
  <c r="E781"/>
  <c r="F781"/>
  <c r="F768"/>
  <c r="E768"/>
  <c r="E748"/>
  <c r="D748"/>
  <c r="A748" s="1"/>
  <c r="E742"/>
  <c r="D742"/>
  <c r="A742" s="1"/>
  <c r="F732"/>
  <c r="E732"/>
  <c r="D732"/>
  <c r="A732" s="1"/>
  <c r="F404"/>
  <c r="F400"/>
  <c r="F396"/>
  <c r="F392"/>
  <c r="F388"/>
  <c r="F384"/>
  <c r="F380"/>
  <c r="F376"/>
  <c r="F358"/>
  <c r="F354"/>
  <c r="F350"/>
  <c r="F344"/>
  <c r="F334"/>
  <c r="F333"/>
  <c r="E332"/>
  <c r="F328"/>
  <c r="E322"/>
  <c r="F318"/>
  <c r="F317"/>
  <c r="E316"/>
  <c r="F312"/>
  <c r="E306"/>
  <c r="F302"/>
  <c r="F301"/>
  <c r="E298"/>
  <c r="F280"/>
  <c r="E276"/>
  <c r="F274"/>
  <c r="F270"/>
  <c r="F261"/>
  <c r="F252"/>
  <c r="F230"/>
  <c r="F205"/>
  <c r="F203"/>
  <c r="E201"/>
  <c r="F199"/>
  <c r="F171"/>
  <c r="F169"/>
  <c r="E167"/>
  <c r="F165"/>
  <c r="F161"/>
  <c r="E145"/>
  <c r="F143"/>
  <c r="F141"/>
  <c r="E139"/>
  <c r="E117"/>
  <c r="F114"/>
  <c r="F111"/>
  <c r="F101"/>
  <c r="E89"/>
  <c r="F80"/>
  <c r="F62"/>
  <c r="F57"/>
  <c r="F42"/>
  <c r="F40"/>
  <c r="F785"/>
  <c r="E281"/>
  <c r="F281"/>
  <c r="E275"/>
  <c r="D275"/>
  <c r="A275" s="1"/>
  <c r="E253"/>
  <c r="D253"/>
  <c r="A253" s="1"/>
  <c r="D224"/>
  <c r="A224" s="1"/>
  <c r="E224"/>
  <c r="E200"/>
  <c r="F200"/>
  <c r="E144"/>
  <c r="F144"/>
  <c r="E112"/>
  <c r="F112"/>
  <c r="E102"/>
  <c r="D102"/>
  <c r="A102" s="1"/>
  <c r="E81"/>
  <c r="D81"/>
  <c r="A81" s="1"/>
  <c r="D38"/>
  <c r="A38" s="1"/>
  <c r="F38"/>
  <c r="D20"/>
  <c r="A20" s="1"/>
  <c r="F20"/>
  <c r="E797"/>
  <c r="F797"/>
  <c r="F784"/>
  <c r="E784"/>
  <c r="E764"/>
  <c r="D764"/>
  <c r="A764" s="1"/>
  <c r="E758"/>
  <c r="D758"/>
  <c r="A758" s="1"/>
  <c r="F746"/>
  <c r="E746"/>
  <c r="E733"/>
  <c r="F733"/>
  <c r="F726"/>
  <c r="E726"/>
  <c r="D726"/>
  <c r="A726" s="1"/>
  <c r="F742"/>
  <c r="E259"/>
  <c r="D259"/>
  <c r="A259" s="1"/>
  <c r="D240"/>
  <c r="A240" s="1"/>
  <c r="F240"/>
  <c r="E148"/>
  <c r="D148"/>
  <c r="A148" s="1"/>
  <c r="E132"/>
  <c r="F132"/>
  <c r="E104"/>
  <c r="F104"/>
  <c r="E94"/>
  <c r="D94"/>
  <c r="A94" s="1"/>
  <c r="E87"/>
  <c r="D87"/>
  <c r="A87" s="1"/>
  <c r="D54"/>
  <c r="A54" s="1"/>
  <c r="F54"/>
  <c r="D36"/>
  <c r="A36" s="1"/>
  <c r="F36"/>
  <c r="E780"/>
  <c r="D780"/>
  <c r="A780" s="1"/>
  <c r="E774"/>
  <c r="D774"/>
  <c r="A774" s="1"/>
  <c r="F762"/>
  <c r="E762"/>
  <c r="E749"/>
  <c r="F749"/>
  <c r="D480"/>
  <c r="A480" s="1"/>
  <c r="D472"/>
  <c r="A472" s="1"/>
  <c r="D464"/>
  <c r="A464" s="1"/>
  <c r="D456"/>
  <c r="A456" s="1"/>
  <c r="D448"/>
  <c r="A448" s="1"/>
  <c r="D440"/>
  <c r="A440" s="1"/>
  <c r="D432"/>
  <c r="A432" s="1"/>
  <c r="D424"/>
  <c r="A424" s="1"/>
  <c r="D416"/>
  <c r="A416" s="1"/>
  <c r="D408"/>
  <c r="A408" s="1"/>
  <c r="D400"/>
  <c r="A400" s="1"/>
  <c r="D392"/>
  <c r="A392" s="1"/>
  <c r="D384"/>
  <c r="A384" s="1"/>
  <c r="D376"/>
  <c r="A376" s="1"/>
  <c r="F369"/>
  <c r="E368"/>
  <c r="D358"/>
  <c r="A358" s="1"/>
  <c r="D350"/>
  <c r="A350" s="1"/>
  <c r="F341"/>
  <c r="E340"/>
  <c r="D335"/>
  <c r="A335" s="1"/>
  <c r="D334"/>
  <c r="A334" s="1"/>
  <c r="D329"/>
  <c r="A329" s="1"/>
  <c r="D328"/>
  <c r="A328" s="1"/>
  <c r="D303"/>
  <c r="A303" s="1"/>
  <c r="D302"/>
  <c r="A302" s="1"/>
  <c r="D296"/>
  <c r="A296" s="1"/>
  <c r="D292"/>
  <c r="A292" s="1"/>
  <c r="E290"/>
  <c r="D286"/>
  <c r="A286" s="1"/>
  <c r="D281"/>
  <c r="A281" s="1"/>
  <c r="D277"/>
  <c r="A277" s="1"/>
  <c r="E265"/>
  <c r="F265"/>
  <c r="E285"/>
  <c r="D285"/>
  <c r="A285" s="1"/>
  <c r="E249"/>
  <c r="F249"/>
  <c r="E196"/>
  <c r="F196"/>
  <c r="E96"/>
  <c r="F96"/>
  <c r="E77"/>
  <c r="F77"/>
  <c r="D52"/>
  <c r="A52" s="1"/>
  <c r="F52"/>
  <c r="D6"/>
  <c r="A6" s="1"/>
  <c r="F6"/>
  <c r="E796"/>
  <c r="D796"/>
  <c r="A796" s="1"/>
  <c r="E790"/>
  <c r="D790"/>
  <c r="A790" s="1"/>
  <c r="F778"/>
  <c r="E778"/>
  <c r="E765"/>
  <c r="F765"/>
  <c r="F752"/>
  <c r="E752"/>
  <c r="D476"/>
  <c r="A476" s="1"/>
  <c r="D468"/>
  <c r="A468" s="1"/>
  <c r="D460"/>
  <c r="A460" s="1"/>
  <c r="D452"/>
  <c r="A452" s="1"/>
  <c r="D444"/>
  <c r="A444" s="1"/>
  <c r="D436"/>
  <c r="A436" s="1"/>
  <c r="D428"/>
  <c r="A428" s="1"/>
  <c r="D420"/>
  <c r="A420" s="1"/>
  <c r="D412"/>
  <c r="A412" s="1"/>
  <c r="D404"/>
  <c r="A404" s="1"/>
  <c r="D396"/>
  <c r="A396" s="1"/>
  <c r="D388"/>
  <c r="A388" s="1"/>
  <c r="D380"/>
  <c r="A380" s="1"/>
  <c r="F373"/>
  <c r="E372"/>
  <c r="F365"/>
  <c r="E364"/>
  <c r="D354"/>
  <c r="A354" s="1"/>
  <c r="E346"/>
  <c r="D345"/>
  <c r="A345" s="1"/>
  <c r="D344"/>
  <c r="A344" s="1"/>
  <c r="D319"/>
  <c r="A319" s="1"/>
  <c r="D318"/>
  <c r="A318" s="1"/>
  <c r="D313"/>
  <c r="A313" s="1"/>
  <c r="D312"/>
  <c r="A312" s="1"/>
  <c r="D299"/>
  <c r="A299" s="1"/>
  <c r="D357"/>
  <c r="A357" s="1"/>
  <c r="D353"/>
  <c r="A353" s="1"/>
  <c r="D349"/>
  <c r="A349" s="1"/>
  <c r="F345"/>
  <c r="D339"/>
  <c r="A339" s="1"/>
  <c r="D333"/>
  <c r="A333" s="1"/>
  <c r="F329"/>
  <c r="D323"/>
  <c r="A323" s="1"/>
  <c r="D317"/>
  <c r="A317" s="1"/>
  <c r="F313"/>
  <c r="D307"/>
  <c r="A307" s="1"/>
  <c r="D301"/>
  <c r="A301" s="1"/>
  <c r="D298"/>
  <c r="A298" s="1"/>
  <c r="F296"/>
  <c r="E292"/>
  <c r="F290"/>
  <c r="F286"/>
  <c r="D283"/>
  <c r="A283" s="1"/>
  <c r="D280"/>
  <c r="A280" s="1"/>
  <c r="F277"/>
  <c r="D276"/>
  <c r="A276" s="1"/>
  <c r="E274"/>
  <c r="D270"/>
  <c r="A270" s="1"/>
  <c r="F268"/>
  <c r="D265"/>
  <c r="A265" s="1"/>
  <c r="D261"/>
  <c r="A261" s="1"/>
  <c r="D255"/>
  <c r="A255" s="1"/>
  <c r="E252"/>
  <c r="E250"/>
  <c r="E240"/>
  <c r="E230"/>
  <c r="E225"/>
  <c r="E205"/>
  <c r="D203"/>
  <c r="A203" s="1"/>
  <c r="D201"/>
  <c r="A201" s="1"/>
  <c r="E199"/>
  <c r="E197"/>
  <c r="F191"/>
  <c r="E189"/>
  <c r="F176"/>
  <c r="E171"/>
  <c r="D169"/>
  <c r="A169" s="1"/>
  <c r="D167"/>
  <c r="A167" s="1"/>
  <c r="E165"/>
  <c r="D161"/>
  <c r="A161" s="1"/>
  <c r="F148"/>
  <c r="D145"/>
  <c r="A145" s="1"/>
  <c r="E143"/>
  <c r="D141"/>
  <c r="A141" s="1"/>
  <c r="D139"/>
  <c r="A139" s="1"/>
  <c r="F135"/>
  <c r="D132"/>
  <c r="A132" s="1"/>
  <c r="F123"/>
  <c r="D117"/>
  <c r="A117" s="1"/>
  <c r="D114"/>
  <c r="A114" s="1"/>
  <c r="D111"/>
  <c r="A111" s="1"/>
  <c r="F109"/>
  <c r="D104"/>
  <c r="A104" s="1"/>
  <c r="E101"/>
  <c r="E97"/>
  <c r="F94"/>
  <c r="F90"/>
  <c r="D89"/>
  <c r="A89" s="1"/>
  <c r="D83"/>
  <c r="A83" s="1"/>
  <c r="E80"/>
  <c r="E78"/>
  <c r="D69"/>
  <c r="A69" s="1"/>
  <c r="F65"/>
  <c r="F26"/>
  <c r="F24"/>
  <c r="F780"/>
  <c r="F774"/>
  <c r="F769"/>
  <c r="D762"/>
  <c r="A762" s="1"/>
  <c r="E736"/>
  <c r="E730"/>
  <c r="E720"/>
  <c r="F717"/>
  <c r="D716"/>
  <c r="A716" s="1"/>
  <c r="E714"/>
  <c r="D710"/>
  <c r="A710" s="1"/>
  <c r="E704"/>
  <c r="F701"/>
  <c r="D700"/>
  <c r="A700" s="1"/>
  <c r="E698"/>
  <c r="D694"/>
  <c r="A694" s="1"/>
  <c r="F691"/>
  <c r="E690"/>
  <c r="D689"/>
  <c r="A689" s="1"/>
  <c r="D688"/>
  <c r="A688" s="1"/>
  <c r="E684"/>
  <c r="E682"/>
  <c r="E681"/>
  <c r="E676"/>
  <c r="E674"/>
  <c r="E673"/>
  <c r="E668"/>
  <c r="F665"/>
  <c r="F657"/>
  <c r="E650"/>
  <c r="E649"/>
  <c r="E644"/>
  <c r="E642"/>
  <c r="E641"/>
  <c r="E636"/>
  <c r="E635"/>
  <c r="E628"/>
  <c r="E627"/>
  <c r="E620"/>
  <c r="E619"/>
  <c r="E612"/>
  <c r="E611"/>
  <c r="E604"/>
  <c r="E603"/>
  <c r="D597"/>
  <c r="A597" s="1"/>
  <c r="D593"/>
  <c r="A593" s="1"/>
  <c r="E589"/>
  <c r="D588"/>
  <c r="A588" s="1"/>
  <c r="D587"/>
  <c r="A587" s="1"/>
  <c r="E581"/>
  <c r="F578"/>
  <c r="D577"/>
  <c r="A577" s="1"/>
  <c r="F574"/>
  <c r="D573"/>
  <c r="A573" s="1"/>
  <c r="F570"/>
  <c r="D569"/>
  <c r="A569" s="1"/>
  <c r="F566"/>
  <c r="D565"/>
  <c r="A565" s="1"/>
  <c r="E563"/>
  <c r="E559"/>
  <c r="D556"/>
  <c r="A556" s="1"/>
  <c r="E554"/>
  <c r="E553"/>
  <c r="D538"/>
  <c r="A538" s="1"/>
  <c r="D530"/>
  <c r="A530" s="1"/>
  <c r="D522"/>
  <c r="A522" s="1"/>
  <c r="F515"/>
  <c r="D880"/>
  <c r="A880" s="1"/>
  <c r="F877"/>
  <c r="F871"/>
  <c r="D870"/>
  <c r="A870" s="1"/>
  <c r="D864"/>
  <c r="A864" s="1"/>
  <c r="F861"/>
  <c r="F852"/>
  <c r="D851"/>
  <c r="A851" s="1"/>
  <c r="E843"/>
  <c r="E842"/>
  <c r="E835"/>
  <c r="E834"/>
  <c r="D829"/>
  <c r="A829" s="1"/>
  <c r="E827"/>
  <c r="E826"/>
  <c r="D821"/>
  <c r="A821" s="1"/>
  <c r="F818"/>
  <c r="E811"/>
  <c r="E810"/>
  <c r="E716"/>
  <c r="E710"/>
  <c r="E700"/>
  <c r="E694"/>
  <c r="F689"/>
  <c r="E688"/>
  <c r="F681"/>
  <c r="F673"/>
  <c r="F649"/>
  <c r="F641"/>
  <c r="F635"/>
  <c r="F627"/>
  <c r="F619"/>
  <c r="F611"/>
  <c r="F603"/>
  <c r="E597"/>
  <c r="E593"/>
  <c r="F588"/>
  <c r="E587"/>
  <c r="E577"/>
  <c r="E573"/>
  <c r="E569"/>
  <c r="E565"/>
  <c r="E556"/>
  <c r="F553"/>
  <c r="E880"/>
  <c r="E870"/>
  <c r="E864"/>
  <c r="E851"/>
  <c r="F842"/>
  <c r="F834"/>
  <c r="E829"/>
  <c r="F826"/>
  <c r="E821"/>
  <c r="E820"/>
  <c r="D813"/>
  <c r="A813" s="1"/>
  <c r="F810"/>
  <c r="F519"/>
  <c r="F855"/>
  <c r="E855"/>
  <c r="F823"/>
  <c r="E823"/>
  <c r="F898"/>
  <c r="F896"/>
  <c r="F894"/>
  <c r="F892"/>
  <c r="F890"/>
  <c r="F888"/>
  <c r="F886"/>
  <c r="F884"/>
  <c r="F882"/>
  <c r="D848"/>
  <c r="A848" s="1"/>
  <c r="E848"/>
  <c r="F847"/>
  <c r="E847"/>
  <c r="D838"/>
  <c r="A838" s="1"/>
  <c r="F838"/>
  <c r="F825"/>
  <c r="D825"/>
  <c r="A825" s="1"/>
  <c r="D816"/>
  <c r="A816" s="1"/>
  <c r="E816"/>
  <c r="F815"/>
  <c r="E815"/>
  <c r="F806"/>
  <c r="E898"/>
  <c r="E896"/>
  <c r="E894"/>
  <c r="E892"/>
  <c r="E890"/>
  <c r="E888"/>
  <c r="E886"/>
  <c r="E884"/>
  <c r="E882"/>
  <c r="E876"/>
  <c r="F875"/>
  <c r="E868"/>
  <c r="F867"/>
  <c r="E860"/>
  <c r="F859"/>
  <c r="F849"/>
  <c r="D849"/>
  <c r="A849" s="1"/>
  <c r="E845"/>
  <c r="D840"/>
  <c r="A840" s="1"/>
  <c r="E840"/>
  <c r="F839"/>
  <c r="E839"/>
  <c r="F836"/>
  <c r="D830"/>
  <c r="A830" s="1"/>
  <c r="F830"/>
  <c r="F817"/>
  <c r="D817"/>
  <c r="A817" s="1"/>
  <c r="F809"/>
  <c r="D809"/>
  <c r="A809" s="1"/>
  <c r="E809"/>
  <c r="D856"/>
  <c r="A856" s="1"/>
  <c r="E856"/>
  <c r="D846"/>
  <c r="A846" s="1"/>
  <c r="F846"/>
  <c r="F833"/>
  <c r="D833"/>
  <c r="A833" s="1"/>
  <c r="D824"/>
  <c r="A824" s="1"/>
  <c r="E824"/>
  <c r="D814"/>
  <c r="A814" s="1"/>
  <c r="F814"/>
  <c r="D808"/>
  <c r="A808" s="1"/>
  <c r="E808"/>
  <c r="F808"/>
  <c r="F881"/>
  <c r="D876"/>
  <c r="A876" s="1"/>
  <c r="E875"/>
  <c r="E874"/>
  <c r="F873"/>
  <c r="D868"/>
  <c r="A868" s="1"/>
  <c r="E867"/>
  <c r="E866"/>
  <c r="F865"/>
  <c r="D860"/>
  <c r="A860" s="1"/>
  <c r="E859"/>
  <c r="E858"/>
  <c r="F857"/>
  <c r="F856"/>
  <c r="D855"/>
  <c r="A855" s="1"/>
  <c r="D854"/>
  <c r="A854" s="1"/>
  <c r="F854"/>
  <c r="E846"/>
  <c r="D845"/>
  <c r="A845" s="1"/>
  <c r="F841"/>
  <c r="D841"/>
  <c r="A841" s="1"/>
  <c r="E837"/>
  <c r="E836"/>
  <c r="E833"/>
  <c r="D832"/>
  <c r="A832" s="1"/>
  <c r="E832"/>
  <c r="F831"/>
  <c r="E831"/>
  <c r="F828"/>
  <c r="F824"/>
  <c r="D823"/>
  <c r="A823" s="1"/>
  <c r="D822"/>
  <c r="A822" s="1"/>
  <c r="F822"/>
  <c r="E814"/>
  <c r="F807"/>
  <c r="E807"/>
  <c r="F801"/>
  <c r="F648"/>
  <c r="D648"/>
  <c r="A648" s="1"/>
  <c r="E648"/>
  <c r="E598"/>
  <c r="D598"/>
  <c r="A598" s="1"/>
  <c r="F598"/>
  <c r="D797"/>
  <c r="A797" s="1"/>
  <c r="D793"/>
  <c r="A793" s="1"/>
  <c r="D789"/>
  <c r="A789" s="1"/>
  <c r="D785"/>
  <c r="A785" s="1"/>
  <c r="D781"/>
  <c r="A781" s="1"/>
  <c r="D777"/>
  <c r="A777" s="1"/>
  <c r="D773"/>
  <c r="A773" s="1"/>
  <c r="D769"/>
  <c r="A769" s="1"/>
  <c r="D765"/>
  <c r="A765" s="1"/>
  <c r="D761"/>
  <c r="A761" s="1"/>
  <c r="D757"/>
  <c r="A757" s="1"/>
  <c r="D753"/>
  <c r="A753" s="1"/>
  <c r="D749"/>
  <c r="A749" s="1"/>
  <c r="D745"/>
  <c r="A745" s="1"/>
  <c r="D741"/>
  <c r="A741" s="1"/>
  <c r="D737"/>
  <c r="A737" s="1"/>
  <c r="D733"/>
  <c r="A733" s="1"/>
  <c r="D729"/>
  <c r="A729" s="1"/>
  <c r="D725"/>
  <c r="A725" s="1"/>
  <c r="D721"/>
  <c r="A721" s="1"/>
  <c r="D717"/>
  <c r="A717" s="1"/>
  <c r="D713"/>
  <c r="A713" s="1"/>
  <c r="D709"/>
  <c r="A709" s="1"/>
  <c r="D705"/>
  <c r="A705" s="1"/>
  <c r="D701"/>
  <c r="A701" s="1"/>
  <c r="D697"/>
  <c r="A697" s="1"/>
  <c r="D693"/>
  <c r="A693" s="1"/>
  <c r="F670"/>
  <c r="E670"/>
  <c r="D670"/>
  <c r="A670" s="1"/>
  <c r="F799"/>
  <c r="F791"/>
  <c r="F783"/>
  <c r="F779"/>
  <c r="F775"/>
  <c r="F771"/>
  <c r="F767"/>
  <c r="F763"/>
  <c r="F759"/>
  <c r="F755"/>
  <c r="F751"/>
  <c r="F747"/>
  <c r="F743"/>
  <c r="F739"/>
  <c r="F735"/>
  <c r="F731"/>
  <c r="F727"/>
  <c r="F723"/>
  <c r="F719"/>
  <c r="F715"/>
  <c r="F711"/>
  <c r="F707"/>
  <c r="F703"/>
  <c r="F699"/>
  <c r="F695"/>
  <c r="F680"/>
  <c r="D680"/>
  <c r="A680" s="1"/>
  <c r="E680"/>
  <c r="D661"/>
  <c r="A661" s="1"/>
  <c r="F661"/>
  <c r="E661"/>
  <c r="D639"/>
  <c r="A639" s="1"/>
  <c r="E639"/>
  <c r="F639"/>
  <c r="D629"/>
  <c r="A629" s="1"/>
  <c r="F629"/>
  <c r="E629"/>
  <c r="D621"/>
  <c r="A621" s="1"/>
  <c r="F621"/>
  <c r="E621"/>
  <c r="D613"/>
  <c r="A613" s="1"/>
  <c r="F613"/>
  <c r="E613"/>
  <c r="D605"/>
  <c r="A605" s="1"/>
  <c r="F605"/>
  <c r="E605"/>
  <c r="E584"/>
  <c r="D584"/>
  <c r="A584" s="1"/>
  <c r="F584"/>
  <c r="E580"/>
  <c r="F580"/>
  <c r="D580"/>
  <c r="A580" s="1"/>
  <c r="D671"/>
  <c r="A671" s="1"/>
  <c r="E671"/>
  <c r="F671"/>
  <c r="F795"/>
  <c r="F787"/>
  <c r="D799"/>
  <c r="A799" s="1"/>
  <c r="D795"/>
  <c r="A795" s="1"/>
  <c r="D791"/>
  <c r="A791" s="1"/>
  <c r="D787"/>
  <c r="A787" s="1"/>
  <c r="D783"/>
  <c r="A783" s="1"/>
  <c r="D779"/>
  <c r="A779" s="1"/>
  <c r="D775"/>
  <c r="A775" s="1"/>
  <c r="D771"/>
  <c r="A771" s="1"/>
  <c r="D767"/>
  <c r="A767" s="1"/>
  <c r="D763"/>
  <c r="A763" s="1"/>
  <c r="D759"/>
  <c r="A759" s="1"/>
  <c r="D755"/>
  <c r="A755" s="1"/>
  <c r="D751"/>
  <c r="A751" s="1"/>
  <c r="D747"/>
  <c r="A747" s="1"/>
  <c r="D743"/>
  <c r="A743" s="1"/>
  <c r="D739"/>
  <c r="A739" s="1"/>
  <c r="D735"/>
  <c r="A735" s="1"/>
  <c r="D731"/>
  <c r="A731" s="1"/>
  <c r="D727"/>
  <c r="A727" s="1"/>
  <c r="D723"/>
  <c r="A723" s="1"/>
  <c r="D719"/>
  <c r="A719" s="1"/>
  <c r="D715"/>
  <c r="A715" s="1"/>
  <c r="D711"/>
  <c r="A711" s="1"/>
  <c r="D707"/>
  <c r="A707" s="1"/>
  <c r="D703"/>
  <c r="A703" s="1"/>
  <c r="D699"/>
  <c r="A699" s="1"/>
  <c r="D695"/>
  <c r="A695" s="1"/>
  <c r="F660"/>
  <c r="D660"/>
  <c r="A660" s="1"/>
  <c r="E660"/>
  <c r="D651"/>
  <c r="A651" s="1"/>
  <c r="E651"/>
  <c r="F651"/>
  <c r="F638"/>
  <c r="E638"/>
  <c r="D638"/>
  <c r="A638" s="1"/>
  <c r="D684"/>
  <c r="A684" s="1"/>
  <c r="E683"/>
  <c r="D676"/>
  <c r="A676" s="1"/>
  <c r="F672"/>
  <c r="D672"/>
  <c r="A672" s="1"/>
  <c r="E667"/>
  <c r="D663"/>
  <c r="A663" s="1"/>
  <c r="E663"/>
  <c r="F662"/>
  <c r="E662"/>
  <c r="D653"/>
  <c r="A653" s="1"/>
  <c r="F653"/>
  <c r="D644"/>
  <c r="A644" s="1"/>
  <c r="F640"/>
  <c r="D640"/>
  <c r="A640" s="1"/>
  <c r="F632"/>
  <c r="D632"/>
  <c r="A632" s="1"/>
  <c r="E632"/>
  <c r="F624"/>
  <c r="D624"/>
  <c r="A624" s="1"/>
  <c r="E624"/>
  <c r="F616"/>
  <c r="D616"/>
  <c r="A616" s="1"/>
  <c r="E616"/>
  <c r="F608"/>
  <c r="D608"/>
  <c r="A608" s="1"/>
  <c r="E608"/>
  <c r="F600"/>
  <c r="D600"/>
  <c r="A600" s="1"/>
  <c r="E600"/>
  <c r="E594"/>
  <c r="D594"/>
  <c r="A594" s="1"/>
  <c r="D551"/>
  <c r="A551" s="1"/>
  <c r="E551"/>
  <c r="F551"/>
  <c r="D677"/>
  <c r="A677" s="1"/>
  <c r="F677"/>
  <c r="F630"/>
  <c r="E630"/>
  <c r="F622"/>
  <c r="E622"/>
  <c r="F664"/>
  <c r="D664"/>
  <c r="A664" s="1"/>
  <c r="D655"/>
  <c r="A655" s="1"/>
  <c r="E655"/>
  <c r="F654"/>
  <c r="E654"/>
  <c r="D645"/>
  <c r="A645" s="1"/>
  <c r="F645"/>
  <c r="F614"/>
  <c r="E614"/>
  <c r="F606"/>
  <c r="E606"/>
  <c r="D679"/>
  <c r="A679" s="1"/>
  <c r="E679"/>
  <c r="F678"/>
  <c r="E678"/>
  <c r="F675"/>
  <c r="D669"/>
  <c r="A669" s="1"/>
  <c r="F669"/>
  <c r="F656"/>
  <c r="D656"/>
  <c r="A656" s="1"/>
  <c r="E652"/>
  <c r="D647"/>
  <c r="A647" s="1"/>
  <c r="E647"/>
  <c r="F646"/>
  <c r="E646"/>
  <c r="F643"/>
  <c r="D637"/>
  <c r="A637" s="1"/>
  <c r="F637"/>
  <c r="D631"/>
  <c r="A631" s="1"/>
  <c r="E631"/>
  <c r="F631"/>
  <c r="D623"/>
  <c r="A623" s="1"/>
  <c r="E623"/>
  <c r="F623"/>
  <c r="D615"/>
  <c r="A615" s="1"/>
  <c r="E615"/>
  <c r="F615"/>
  <c r="D607"/>
  <c r="A607" s="1"/>
  <c r="E607"/>
  <c r="F607"/>
  <c r="E596"/>
  <c r="F596"/>
  <c r="E564"/>
  <c r="F564"/>
  <c r="D564"/>
  <c r="A564" s="1"/>
  <c r="E568"/>
  <c r="F568"/>
  <c r="F550"/>
  <c r="E550"/>
  <c r="D550"/>
  <c r="A550" s="1"/>
  <c r="E590"/>
  <c r="D590"/>
  <c r="A590" s="1"/>
  <c r="E572"/>
  <c r="F572"/>
  <c r="D547"/>
  <c r="A547" s="1"/>
  <c r="E547"/>
  <c r="F547"/>
  <c r="E586"/>
  <c r="D586"/>
  <c r="A586" s="1"/>
  <c r="E576"/>
  <c r="F576"/>
  <c r="F544"/>
  <c r="D544"/>
  <c r="A544" s="1"/>
  <c r="F552"/>
  <c r="D552"/>
  <c r="A552" s="1"/>
  <c r="D582"/>
  <c r="A582" s="1"/>
  <c r="D578"/>
  <c r="A578" s="1"/>
  <c r="D574"/>
  <c r="A574" s="1"/>
  <c r="D570"/>
  <c r="A570" s="1"/>
  <c r="D566"/>
  <c r="A566" s="1"/>
  <c r="D562"/>
  <c r="A562" s="1"/>
  <c r="D558"/>
  <c r="A558" s="1"/>
  <c r="D557"/>
  <c r="A557" s="1"/>
  <c r="F557"/>
  <c r="F548"/>
  <c r="D548"/>
  <c r="A548" s="1"/>
  <c r="D543"/>
  <c r="A543" s="1"/>
  <c r="F540"/>
  <c r="D540"/>
  <c r="A540" s="1"/>
  <c r="F532"/>
  <c r="D532"/>
  <c r="A532" s="1"/>
  <c r="F524"/>
  <c r="D524"/>
  <c r="A524" s="1"/>
  <c r="F510"/>
  <c r="D510"/>
  <c r="A510" s="1"/>
  <c r="F560"/>
  <c r="F555"/>
  <c r="D549"/>
  <c r="A549" s="1"/>
  <c r="F549"/>
  <c r="D539"/>
  <c r="A539" s="1"/>
  <c r="F539"/>
  <c r="D531"/>
  <c r="A531" s="1"/>
  <c r="F531"/>
  <c r="D523"/>
  <c r="A523" s="1"/>
  <c r="F523"/>
  <c r="F541"/>
  <c r="D536"/>
  <c r="A536" s="1"/>
  <c r="F533"/>
  <c r="D528"/>
  <c r="A528" s="1"/>
  <c r="F525"/>
  <c r="D520"/>
  <c r="A520" s="1"/>
  <c r="F517"/>
  <c r="F512"/>
  <c r="F504"/>
  <c r="F514"/>
  <c r="F506"/>
  <c r="F516"/>
  <c r="F508"/>
  <c r="F502"/>
  <c r="E351"/>
  <c r="F351"/>
  <c r="F229"/>
  <c r="D229"/>
  <c r="A229" s="1"/>
  <c r="E229"/>
  <c r="E367"/>
  <c r="F367"/>
  <c r="E363"/>
  <c r="F363"/>
  <c r="F497"/>
  <c r="F493"/>
  <c r="F489"/>
  <c r="F485"/>
  <c r="E481"/>
  <c r="F481"/>
  <c r="E479"/>
  <c r="F479"/>
  <c r="E477"/>
  <c r="F477"/>
  <c r="E475"/>
  <c r="F475"/>
  <c r="E473"/>
  <c r="F473"/>
  <c r="E471"/>
  <c r="F471"/>
  <c r="E469"/>
  <c r="F469"/>
  <c r="E467"/>
  <c r="F467"/>
  <c r="E465"/>
  <c r="F465"/>
  <c r="E463"/>
  <c r="F463"/>
  <c r="E461"/>
  <c r="F461"/>
  <c r="E459"/>
  <c r="F459"/>
  <c r="E457"/>
  <c r="F457"/>
  <c r="E455"/>
  <c r="F455"/>
  <c r="E453"/>
  <c r="F453"/>
  <c r="E451"/>
  <c r="F451"/>
  <c r="E449"/>
  <c r="F449"/>
  <c r="E447"/>
  <c r="F447"/>
  <c r="E445"/>
  <c r="F445"/>
  <c r="E443"/>
  <c r="F443"/>
  <c r="E441"/>
  <c r="F441"/>
  <c r="E439"/>
  <c r="F439"/>
  <c r="E437"/>
  <c r="F437"/>
  <c r="E435"/>
  <c r="F435"/>
  <c r="E433"/>
  <c r="F433"/>
  <c r="E431"/>
  <c r="F431"/>
  <c r="E429"/>
  <c r="F429"/>
  <c r="E427"/>
  <c r="F427"/>
  <c r="E425"/>
  <c r="F425"/>
  <c r="E423"/>
  <c r="F423"/>
  <c r="E421"/>
  <c r="F421"/>
  <c r="E419"/>
  <c r="F419"/>
  <c r="E417"/>
  <c r="F417"/>
  <c r="E415"/>
  <c r="F415"/>
  <c r="E413"/>
  <c r="F413"/>
  <c r="E411"/>
  <c r="F411"/>
  <c r="E409"/>
  <c r="F409"/>
  <c r="E407"/>
  <c r="F407"/>
  <c r="E405"/>
  <c r="F405"/>
  <c r="E403"/>
  <c r="F403"/>
  <c r="E401"/>
  <c r="F401"/>
  <c r="E399"/>
  <c r="F399"/>
  <c r="E397"/>
  <c r="F397"/>
  <c r="E395"/>
  <c r="F395"/>
  <c r="E393"/>
  <c r="F393"/>
  <c r="E391"/>
  <c r="F391"/>
  <c r="E389"/>
  <c r="F389"/>
  <c r="E387"/>
  <c r="F387"/>
  <c r="E385"/>
  <c r="F385"/>
  <c r="E383"/>
  <c r="F383"/>
  <c r="E381"/>
  <c r="F381"/>
  <c r="E379"/>
  <c r="F379"/>
  <c r="E377"/>
  <c r="F377"/>
  <c r="E375"/>
  <c r="F375"/>
  <c r="E359"/>
  <c r="F359"/>
  <c r="E170"/>
  <c r="D170"/>
  <c r="A170" s="1"/>
  <c r="F170"/>
  <c r="F241"/>
  <c r="D241"/>
  <c r="A241" s="1"/>
  <c r="E241"/>
  <c r="D232"/>
  <c r="A232" s="1"/>
  <c r="E232"/>
  <c r="F232"/>
  <c r="E216"/>
  <c r="F216"/>
  <c r="D216"/>
  <c r="A216" s="1"/>
  <c r="D497"/>
  <c r="A497" s="1"/>
  <c r="D493"/>
  <c r="A493" s="1"/>
  <c r="D489"/>
  <c r="A489" s="1"/>
  <c r="D485"/>
  <c r="A485" s="1"/>
  <c r="E371"/>
  <c r="F371"/>
  <c r="D367"/>
  <c r="A367" s="1"/>
  <c r="E355"/>
  <c r="F355"/>
  <c r="D351"/>
  <c r="A351" s="1"/>
  <c r="D242"/>
  <c r="A242" s="1"/>
  <c r="F242"/>
  <c r="E242"/>
  <c r="E218"/>
  <c r="D218"/>
  <c r="A218" s="1"/>
  <c r="F218"/>
  <c r="D244"/>
  <c r="A244" s="1"/>
  <c r="E244"/>
  <c r="F243"/>
  <c r="E243"/>
  <c r="D234"/>
  <c r="A234" s="1"/>
  <c r="F234"/>
  <c r="D225"/>
  <c r="A225" s="1"/>
  <c r="E220"/>
  <c r="D220"/>
  <c r="A220" s="1"/>
  <c r="E206"/>
  <c r="D206"/>
  <c r="A206" s="1"/>
  <c r="F206"/>
  <c r="E120"/>
  <c r="F120"/>
  <c r="D120"/>
  <c r="A120" s="1"/>
  <c r="F245"/>
  <c r="D245"/>
  <c r="A245" s="1"/>
  <c r="D236"/>
  <c r="A236" s="1"/>
  <c r="E236"/>
  <c r="F235"/>
  <c r="E235"/>
  <c r="D226"/>
  <c r="A226" s="1"/>
  <c r="F226"/>
  <c r="F347"/>
  <c r="F343"/>
  <c r="F339"/>
  <c r="F335"/>
  <c r="F331"/>
  <c r="F327"/>
  <c r="F323"/>
  <c r="F319"/>
  <c r="F315"/>
  <c r="F311"/>
  <c r="F307"/>
  <c r="F303"/>
  <c r="F299"/>
  <c r="F295"/>
  <c r="F291"/>
  <c r="F287"/>
  <c r="F283"/>
  <c r="F279"/>
  <c r="F275"/>
  <c r="F271"/>
  <c r="F267"/>
  <c r="F263"/>
  <c r="F259"/>
  <c r="F255"/>
  <c r="F251"/>
  <c r="F247"/>
  <c r="F237"/>
  <c r="D237"/>
  <c r="A237" s="1"/>
  <c r="E233"/>
  <c r="D228"/>
  <c r="A228" s="1"/>
  <c r="E228"/>
  <c r="F227"/>
  <c r="E227"/>
  <c r="F224"/>
  <c r="E214"/>
  <c r="D214"/>
  <c r="A214" s="1"/>
  <c r="E208"/>
  <c r="D208"/>
  <c r="A208" s="1"/>
  <c r="E204"/>
  <c r="F204"/>
  <c r="D204"/>
  <c r="A204" s="1"/>
  <c r="E188"/>
  <c r="D188"/>
  <c r="A188" s="1"/>
  <c r="F188"/>
  <c r="E184"/>
  <c r="F184"/>
  <c r="E156"/>
  <c r="D156"/>
  <c r="A156" s="1"/>
  <c r="F156"/>
  <c r="E138"/>
  <c r="D138"/>
  <c r="A138" s="1"/>
  <c r="F138"/>
  <c r="E166"/>
  <c r="D166"/>
  <c r="A166" s="1"/>
  <c r="E152"/>
  <c r="F152"/>
  <c r="E134"/>
  <c r="D134"/>
  <c r="A134" s="1"/>
  <c r="D200"/>
  <c r="A200" s="1"/>
  <c r="E198"/>
  <c r="D198"/>
  <c r="A198" s="1"/>
  <c r="E186"/>
  <c r="D186"/>
  <c r="A186" s="1"/>
  <c r="F186"/>
  <c r="E172"/>
  <c r="D172"/>
  <c r="A172" s="1"/>
  <c r="F172"/>
  <c r="E154"/>
  <c r="D154"/>
  <c r="A154" s="1"/>
  <c r="F154"/>
  <c r="E140"/>
  <c r="D140"/>
  <c r="A140" s="1"/>
  <c r="F140"/>
  <c r="E202"/>
  <c r="D202"/>
  <c r="A202" s="1"/>
  <c r="E182"/>
  <c r="D182"/>
  <c r="A182" s="1"/>
  <c r="E168"/>
  <c r="F168"/>
  <c r="E150"/>
  <c r="D150"/>
  <c r="A150" s="1"/>
  <c r="E136"/>
  <c r="F136"/>
  <c r="E210"/>
  <c r="D210"/>
  <c r="A210" s="1"/>
  <c r="E194"/>
  <c r="D194"/>
  <c r="A194" s="1"/>
  <c r="D192"/>
  <c r="A192" s="1"/>
  <c r="E178"/>
  <c r="D178"/>
  <c r="A178" s="1"/>
  <c r="D176"/>
  <c r="A176" s="1"/>
  <c r="E162"/>
  <c r="D162"/>
  <c r="A162" s="1"/>
  <c r="D160"/>
  <c r="A160" s="1"/>
  <c r="E146"/>
  <c r="D146"/>
  <c r="A146" s="1"/>
  <c r="D144"/>
  <c r="A144" s="1"/>
  <c r="E130"/>
  <c r="D130"/>
  <c r="A130" s="1"/>
  <c r="D128"/>
  <c r="A128" s="1"/>
  <c r="E124"/>
  <c r="F124"/>
  <c r="E190"/>
  <c r="D190"/>
  <c r="A190" s="1"/>
  <c r="E174"/>
  <c r="D174"/>
  <c r="A174" s="1"/>
  <c r="E158"/>
  <c r="D158"/>
  <c r="A158" s="1"/>
  <c r="E142"/>
  <c r="D142"/>
  <c r="A142" s="1"/>
  <c r="E116"/>
  <c r="F116"/>
  <c r="D126"/>
  <c r="A126" s="1"/>
  <c r="D122"/>
  <c r="A122" s="1"/>
  <c r="D118"/>
  <c r="A118" s="1"/>
  <c r="F55"/>
  <c r="D55"/>
  <c r="A55" s="1"/>
  <c r="F47"/>
  <c r="D47"/>
  <c r="A47" s="1"/>
  <c r="F39"/>
  <c r="D39"/>
  <c r="A39" s="1"/>
  <c r="F31"/>
  <c r="D31"/>
  <c r="A31" s="1"/>
  <c r="F23"/>
  <c r="D23"/>
  <c r="A23" s="1"/>
  <c r="F15"/>
  <c r="D15"/>
  <c r="A15" s="1"/>
  <c r="F7"/>
  <c r="D7"/>
  <c r="A7" s="1"/>
  <c r="F49"/>
  <c r="F41"/>
  <c r="F33"/>
  <c r="F25"/>
  <c r="F17"/>
  <c r="F9"/>
  <c r="F51"/>
  <c r="F43"/>
  <c r="F35"/>
  <c r="F27"/>
  <c r="F19"/>
  <c r="F11"/>
  <c r="F87"/>
  <c r="F83"/>
  <c r="F79"/>
  <c r="F75"/>
  <c r="F71"/>
  <c r="F67"/>
  <c r="F63"/>
  <c r="F59"/>
  <c r="F53"/>
  <c r="F45"/>
  <c r="F37"/>
  <c r="F29"/>
  <c r="F21"/>
  <c r="F13"/>
  <c r="F5"/>
  <c r="M72" i="2"/>
  <c r="P72"/>
  <c r="S72"/>
  <c r="V72"/>
  <c r="Y72"/>
  <c r="AB72"/>
  <c r="AE72"/>
  <c r="M73"/>
  <c r="P73"/>
  <c r="S73"/>
  <c r="V73"/>
  <c r="Y73"/>
  <c r="AB73"/>
  <c r="AE73"/>
  <c r="M74"/>
  <c r="P74"/>
  <c r="S74"/>
  <c r="V74"/>
  <c r="Y74"/>
  <c r="AB74"/>
  <c r="AE74"/>
  <c r="M75"/>
  <c r="P75"/>
  <c r="S75"/>
  <c r="V75"/>
  <c r="Y75"/>
  <c r="AB75"/>
  <c r="AE75"/>
  <c r="M76"/>
  <c r="P76"/>
  <c r="S76"/>
  <c r="V76"/>
  <c r="Y76"/>
  <c r="AB76"/>
  <c r="AE76"/>
  <c r="AM49" i="3"/>
  <c r="AM48"/>
  <c r="AM47"/>
  <c r="AM46"/>
  <c r="AM45"/>
  <c r="AL49"/>
  <c r="E544" i="7" s="1"/>
  <c r="AL48" i="3"/>
  <c r="E543" i="7" s="1"/>
  <c r="AL47" i="3"/>
  <c r="E542" i="7" s="1"/>
  <c r="AL46" i="3"/>
  <c r="E541" i="7" s="1"/>
  <c r="AL45" i="3"/>
  <c r="E540" i="7" s="1"/>
  <c r="M45" i="3"/>
  <c r="P45"/>
  <c r="S45"/>
  <c r="V45"/>
  <c r="Y45"/>
  <c r="AB45"/>
  <c r="AE45"/>
  <c r="M46"/>
  <c r="P46"/>
  <c r="S46"/>
  <c r="V46"/>
  <c r="Y46"/>
  <c r="AB46"/>
  <c r="AE46"/>
  <c r="M47"/>
  <c r="P47"/>
  <c r="S47"/>
  <c r="V47"/>
  <c r="Y47"/>
  <c r="AB47"/>
  <c r="AE47"/>
  <c r="M48"/>
  <c r="P48"/>
  <c r="S48"/>
  <c r="V48"/>
  <c r="Y48"/>
  <c r="AB48"/>
  <c r="AE48"/>
  <c r="M49"/>
  <c r="P49"/>
  <c r="S49"/>
  <c r="V49"/>
  <c r="Y49"/>
  <c r="AB49"/>
  <c r="AE49"/>
  <c r="AF6"/>
  <c r="AH6"/>
  <c r="AF7"/>
  <c r="AH7"/>
  <c r="AF8"/>
  <c r="AH8"/>
  <c r="AF9"/>
  <c r="AH9"/>
  <c r="AF10"/>
  <c r="AH10"/>
  <c r="AF11"/>
  <c r="AH11"/>
  <c r="AF12"/>
  <c r="AH12"/>
  <c r="AF13"/>
  <c r="AH13"/>
  <c r="AF14"/>
  <c r="AH14"/>
  <c r="AF15"/>
  <c r="AH15"/>
  <c r="AF16"/>
  <c r="AH16"/>
  <c r="AF17"/>
  <c r="AH17"/>
  <c r="AF18"/>
  <c r="AH18"/>
  <c r="AF19"/>
  <c r="AH19"/>
  <c r="AF20"/>
  <c r="AH20"/>
  <c r="AF21"/>
  <c r="AH21"/>
  <c r="AF22"/>
  <c r="AH22"/>
  <c r="AF23"/>
  <c r="AH23"/>
  <c r="AF24"/>
  <c r="AH24"/>
  <c r="AF25"/>
  <c r="AH25"/>
  <c r="AF26"/>
  <c r="AH26"/>
  <c r="AF27"/>
  <c r="AH27"/>
  <c r="AF28"/>
  <c r="AH28"/>
  <c r="AF29"/>
  <c r="AH29"/>
  <c r="AF30"/>
  <c r="AH30"/>
  <c r="AF31"/>
  <c r="AG31"/>
  <c r="AH31"/>
  <c r="AF32"/>
  <c r="AG32"/>
  <c r="AH32"/>
  <c r="AF33"/>
  <c r="AG33"/>
  <c r="AH33"/>
  <c r="AF34"/>
  <c r="AG34"/>
  <c r="AH34"/>
  <c r="AF35"/>
  <c r="AG35"/>
  <c r="AH35"/>
  <c r="AF36"/>
  <c r="AG36"/>
  <c r="AH36"/>
  <c r="AF37"/>
  <c r="AG37"/>
  <c r="AH37"/>
  <c r="AF38"/>
  <c r="AG38"/>
  <c r="AH38"/>
  <c r="AF39"/>
  <c r="AG39"/>
  <c r="AH39"/>
  <c r="AF40"/>
  <c r="AG40"/>
  <c r="AH40"/>
  <c r="AF41"/>
  <c r="AG41"/>
  <c r="AH41"/>
  <c r="AF42"/>
  <c r="AG42"/>
  <c r="AH42"/>
  <c r="AF43"/>
  <c r="AG43"/>
  <c r="AH43"/>
  <c r="AF44"/>
  <c r="AG44"/>
  <c r="AH44"/>
  <c r="AF45"/>
  <c r="AG45"/>
  <c r="AJ76" i="2"/>
  <c r="AJ75"/>
  <c r="AJ74"/>
  <c r="AJ73"/>
  <c r="AI73"/>
  <c r="E70" i="7" s="1"/>
  <c r="AI72" i="2"/>
  <c r="E69" i="7" s="1"/>
  <c r="AI74" i="2"/>
  <c r="E71" i="7" s="1"/>
  <c r="AI75" i="2"/>
  <c r="E72" i="7" s="1"/>
  <c r="AI76" i="2"/>
  <c r="E73" i="7" s="1"/>
  <c r="AJ72" i="2"/>
  <c r="F800" i="7" l="1"/>
  <c r="A8" i="1"/>
  <c r="C800" i="7"/>
  <c r="C501"/>
  <c r="C4"/>
  <c r="C3"/>
  <c r="D3" s="1"/>
  <c r="A3" s="1"/>
  <c r="B3" s="1"/>
  <c r="F3" l="1"/>
  <c r="F4"/>
  <c r="D4"/>
  <c r="A4" s="1"/>
  <c r="B4" s="1"/>
  <c r="B5" s="1"/>
  <c r="B6" s="1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F501"/>
  <c r="M7" i="2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" i="3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AM44" l="1"/>
  <c r="AL44"/>
  <c r="E539" i="7" s="1"/>
  <c r="AE44" i="3"/>
  <c r="AB44"/>
  <c r="Y44"/>
  <c r="V44"/>
  <c r="S44"/>
  <c r="P44"/>
  <c r="AM43"/>
  <c r="AL43"/>
  <c r="E538" i="7" s="1"/>
  <c r="AE43" i="3"/>
  <c r="AB43"/>
  <c r="Y43"/>
  <c r="V43"/>
  <c r="S43"/>
  <c r="P43"/>
  <c r="AM42"/>
  <c r="AL42"/>
  <c r="E537" i="7" s="1"/>
  <c r="AE42" i="3"/>
  <c r="AB42"/>
  <c r="Y42"/>
  <c r="V42"/>
  <c r="S42"/>
  <c r="P42"/>
  <c r="AM41"/>
  <c r="AL41"/>
  <c r="E536" i="7" s="1"/>
  <c r="AE41" i="3"/>
  <c r="AB41"/>
  <c r="Y41"/>
  <c r="V41"/>
  <c r="S41"/>
  <c r="P41"/>
  <c r="AM40"/>
  <c r="AL40"/>
  <c r="E535" i="7" s="1"/>
  <c r="AE40" i="3"/>
  <c r="AB40"/>
  <c r="Y40"/>
  <c r="V40"/>
  <c r="S40"/>
  <c r="P40"/>
  <c r="AM39"/>
  <c r="AL39"/>
  <c r="E534" i="7" s="1"/>
  <c r="AE39" i="3"/>
  <c r="AB39"/>
  <c r="Y39"/>
  <c r="V39"/>
  <c r="S39"/>
  <c r="P39"/>
  <c r="AM38"/>
  <c r="AL38"/>
  <c r="E533" i="7" s="1"/>
  <c r="AE38" i="3"/>
  <c r="AB38"/>
  <c r="Y38"/>
  <c r="V38"/>
  <c r="S38"/>
  <c r="P38"/>
  <c r="AM37"/>
  <c r="AL37"/>
  <c r="E532" i="7" s="1"/>
  <c r="AE37" i="3"/>
  <c r="AB37"/>
  <c r="Y37"/>
  <c r="V37"/>
  <c r="S37"/>
  <c r="P37"/>
  <c r="AM36"/>
  <c r="AL36"/>
  <c r="E531" i="7" s="1"/>
  <c r="AE36" i="3"/>
  <c r="AB36"/>
  <c r="Y36"/>
  <c r="V36"/>
  <c r="S36"/>
  <c r="P36"/>
  <c r="AM35"/>
  <c r="AL35"/>
  <c r="E530" i="7" s="1"/>
  <c r="AE35" i="3"/>
  <c r="AB35"/>
  <c r="Y35"/>
  <c r="V35"/>
  <c r="S35"/>
  <c r="P35"/>
  <c r="AM34"/>
  <c r="AL34"/>
  <c r="E529" i="7" s="1"/>
  <c r="AE34" i="3"/>
  <c r="AB34"/>
  <c r="Y34"/>
  <c r="V34"/>
  <c r="S34"/>
  <c r="P34"/>
  <c r="AM33"/>
  <c r="AL33"/>
  <c r="E528" i="7" s="1"/>
  <c r="AE33" i="3"/>
  <c r="AB33"/>
  <c r="Y33"/>
  <c r="V33"/>
  <c r="S33"/>
  <c r="P33"/>
  <c r="AM32"/>
  <c r="AL32"/>
  <c r="E527" i="7" s="1"/>
  <c r="AE32" i="3"/>
  <c r="AB32"/>
  <c r="Y32"/>
  <c r="V32"/>
  <c r="S32"/>
  <c r="P32"/>
  <c r="AM31"/>
  <c r="AL31"/>
  <c r="E526" i="7" s="1"/>
  <c r="AE31" i="3"/>
  <c r="AB31"/>
  <c r="Y31"/>
  <c r="V31"/>
  <c r="S31"/>
  <c r="P31"/>
  <c r="AM30"/>
  <c r="AL30"/>
  <c r="E525" i="7" s="1"/>
  <c r="AE30" i="3"/>
  <c r="AB30"/>
  <c r="Y30"/>
  <c r="V30"/>
  <c r="S30"/>
  <c r="P30"/>
  <c r="AM29"/>
  <c r="AL29"/>
  <c r="E524" i="7" s="1"/>
  <c r="AE29" i="3"/>
  <c r="AB29"/>
  <c r="Y29"/>
  <c r="V29"/>
  <c r="S29"/>
  <c r="P29"/>
  <c r="AM28"/>
  <c r="AL28"/>
  <c r="E523" i="7" s="1"/>
  <c r="AE28" i="3"/>
  <c r="AB28"/>
  <c r="Y28"/>
  <c r="V28"/>
  <c r="S28"/>
  <c r="P28"/>
  <c r="AM27"/>
  <c r="AL27"/>
  <c r="E522" i="7" s="1"/>
  <c r="AE27" i="3"/>
  <c r="AB27"/>
  <c r="Y27"/>
  <c r="V27"/>
  <c r="S27"/>
  <c r="P27"/>
  <c r="AM26"/>
  <c r="AL26"/>
  <c r="E521" i="7" s="1"/>
  <c r="AE26" i="3"/>
  <c r="AB26"/>
  <c r="Y26"/>
  <c r="V26"/>
  <c r="S26"/>
  <c r="P26"/>
  <c r="AM25"/>
  <c r="AL25"/>
  <c r="E520" i="7" s="1"/>
  <c r="AE25" i="3"/>
  <c r="AB25"/>
  <c r="Y25"/>
  <c r="V25"/>
  <c r="S25"/>
  <c r="P25"/>
  <c r="AM24"/>
  <c r="AL24"/>
  <c r="E519" i="7" s="1"/>
  <c r="AE24" i="3"/>
  <c r="AB24"/>
  <c r="Y24"/>
  <c r="V24"/>
  <c r="S24"/>
  <c r="P24"/>
  <c r="AM23"/>
  <c r="AL23"/>
  <c r="E518" i="7" s="1"/>
  <c r="AE23" i="3"/>
  <c r="AB23"/>
  <c r="Y23"/>
  <c r="V23"/>
  <c r="S23"/>
  <c r="P23"/>
  <c r="AM22"/>
  <c r="AL22"/>
  <c r="E517" i="7" s="1"/>
  <c r="AE22" i="3"/>
  <c r="AB22"/>
  <c r="Y22"/>
  <c r="V22"/>
  <c r="S22"/>
  <c r="P22"/>
  <c r="AM21"/>
  <c r="AL21"/>
  <c r="E516" i="7" s="1"/>
  <c r="AE21" i="3"/>
  <c r="AB21"/>
  <c r="Y21"/>
  <c r="V21"/>
  <c r="S21"/>
  <c r="P21"/>
  <c r="AM20"/>
  <c r="AL20"/>
  <c r="E515" i="7" s="1"/>
  <c r="AE20" i="3"/>
  <c r="AB20"/>
  <c r="Y20"/>
  <c r="V20"/>
  <c r="S20"/>
  <c r="P20"/>
  <c r="AM19"/>
  <c r="AL19"/>
  <c r="E514" i="7" s="1"/>
  <c r="AE19" i="3"/>
  <c r="AB19"/>
  <c r="Y19"/>
  <c r="V19"/>
  <c r="S19"/>
  <c r="P19"/>
  <c r="AM18"/>
  <c r="AL18"/>
  <c r="E513" i="7" s="1"/>
  <c r="AE18" i="3"/>
  <c r="AB18"/>
  <c r="Y18"/>
  <c r="V18"/>
  <c r="S18"/>
  <c r="P18"/>
  <c r="AM17"/>
  <c r="AL17"/>
  <c r="E512" i="7" s="1"/>
  <c r="AE17" i="3"/>
  <c r="AB17"/>
  <c r="Y17"/>
  <c r="V17"/>
  <c r="S17"/>
  <c r="P17"/>
  <c r="AM16"/>
  <c r="AL16"/>
  <c r="E511" i="7" s="1"/>
  <c r="AE16" i="3"/>
  <c r="AB16"/>
  <c r="Y16"/>
  <c r="V16"/>
  <c r="S16"/>
  <c r="P16"/>
  <c r="AM15"/>
  <c r="AL15"/>
  <c r="E510" i="7" s="1"/>
  <c r="AE15" i="3"/>
  <c r="AB15"/>
  <c r="Y15"/>
  <c r="V15"/>
  <c r="S15"/>
  <c r="P15"/>
  <c r="AM14"/>
  <c r="AL14"/>
  <c r="E509" i="7" s="1"/>
  <c r="AE14" i="3"/>
  <c r="AB14"/>
  <c r="Y14"/>
  <c r="V14"/>
  <c r="S14"/>
  <c r="P14"/>
  <c r="AM13"/>
  <c r="AL13"/>
  <c r="E508" i="7" s="1"/>
  <c r="AE13" i="3"/>
  <c r="AB13"/>
  <c r="Y13"/>
  <c r="V13"/>
  <c r="S13"/>
  <c r="P13"/>
  <c r="AM12"/>
  <c r="AL12"/>
  <c r="E507" i="7" s="1"/>
  <c r="AE12" i="3"/>
  <c r="AB12"/>
  <c r="Y12"/>
  <c r="V12"/>
  <c r="S12"/>
  <c r="P12"/>
  <c r="AM11"/>
  <c r="AL11"/>
  <c r="E506" i="7" s="1"/>
  <c r="AE11" i="3"/>
  <c r="AB11"/>
  <c r="Y11"/>
  <c r="V11"/>
  <c r="S11"/>
  <c r="P11"/>
  <c r="AM10"/>
  <c r="AL10"/>
  <c r="E505" i="7" s="1"/>
  <c r="AE10" i="3"/>
  <c r="AB10"/>
  <c r="Y10"/>
  <c r="V10"/>
  <c r="S10"/>
  <c r="P10"/>
  <c r="AM9"/>
  <c r="AL9"/>
  <c r="E504" i="7" s="1"/>
  <c r="AE9" i="3"/>
  <c r="AB9"/>
  <c r="Y9"/>
  <c r="V9"/>
  <c r="S9"/>
  <c r="P9"/>
  <c r="AM8"/>
  <c r="AL8"/>
  <c r="E503" i="7" s="1"/>
  <c r="AE8" i="3"/>
  <c r="AB8"/>
  <c r="Y8"/>
  <c r="V8"/>
  <c r="S8"/>
  <c r="P8"/>
  <c r="AM7"/>
  <c r="AL7"/>
  <c r="E502" i="7" s="1"/>
  <c r="AE7" i="3"/>
  <c r="AB7"/>
  <c r="Y7"/>
  <c r="V7"/>
  <c r="S7"/>
  <c r="P7"/>
  <c r="AM6"/>
  <c r="D501" i="7" s="1"/>
  <c r="A501" s="1"/>
  <c r="AL6" i="3"/>
  <c r="E501" i="7" s="1"/>
  <c r="AE6" i="3"/>
  <c r="AB6"/>
  <c r="Y6"/>
  <c r="V6"/>
  <c r="S6"/>
  <c r="P6"/>
  <c r="M6"/>
  <c r="AJ62" i="2"/>
  <c r="AJ63"/>
  <c r="AJ64"/>
  <c r="AJ65"/>
  <c r="AJ66"/>
  <c r="AJ67"/>
  <c r="AJ68"/>
  <c r="AJ69"/>
  <c r="AJ70"/>
  <c r="AJ71"/>
  <c r="AJ7"/>
  <c r="AJ8"/>
  <c r="AJ9"/>
  <c r="AJ10"/>
  <c r="AJ11"/>
  <c r="AJ12"/>
  <c r="AJ13"/>
  <c r="AJ14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6"/>
  <c r="M6"/>
  <c r="AI7"/>
  <c r="E4" i="7" s="1"/>
  <c r="AI8" i="2"/>
  <c r="E5" i="7" s="1"/>
  <c r="AI9" i="2"/>
  <c r="AI10"/>
  <c r="E7" i="7" s="1"/>
  <c r="AI11" i="2"/>
  <c r="E8" i="7" s="1"/>
  <c r="AI12" i="2"/>
  <c r="E9" i="7" s="1"/>
  <c r="AI13" i="2"/>
  <c r="E10" i="7" s="1"/>
  <c r="AI14" i="2"/>
  <c r="AI15"/>
  <c r="E12" i="7" s="1"/>
  <c r="AI16" i="2"/>
  <c r="E13" i="7" s="1"/>
  <c r="AI17" i="2"/>
  <c r="E14" i="7" s="1"/>
  <c r="AI18" i="2"/>
  <c r="E15" i="7" s="1"/>
  <c r="AI19" i="2"/>
  <c r="E16" i="7" s="1"/>
  <c r="AI20" i="2"/>
  <c r="E17" i="7" s="1"/>
  <c r="AI21" i="2"/>
  <c r="E18" i="7" s="1"/>
  <c r="AI22" i="2"/>
  <c r="E19" i="7" s="1"/>
  <c r="AI23" i="2"/>
  <c r="E20" i="7" s="1"/>
  <c r="AI24" i="2"/>
  <c r="E21" i="7" s="1"/>
  <c r="AI25" i="2"/>
  <c r="E22" i="7" s="1"/>
  <c r="AI26" i="2"/>
  <c r="E23" i="7" s="1"/>
  <c r="AI27" i="2"/>
  <c r="E24" i="7" s="1"/>
  <c r="AI28" i="2"/>
  <c r="E25" i="7" s="1"/>
  <c r="AI29" i="2"/>
  <c r="E26" i="7" s="1"/>
  <c r="AI30" i="2"/>
  <c r="E27" i="7" s="1"/>
  <c r="AI31" i="2"/>
  <c r="E28" i="7" s="1"/>
  <c r="AI32" i="2"/>
  <c r="E29" i="7" s="1"/>
  <c r="AI33" i="2"/>
  <c r="E30" i="7" s="1"/>
  <c r="AI34" i="2"/>
  <c r="E31" i="7" s="1"/>
  <c r="AI35" i="2"/>
  <c r="E32" i="7" s="1"/>
  <c r="AI36" i="2"/>
  <c r="E33" i="7" s="1"/>
  <c r="AI37" i="2"/>
  <c r="E34" i="7" s="1"/>
  <c r="AI38" i="2"/>
  <c r="E35" i="7" s="1"/>
  <c r="AI39" i="2"/>
  <c r="E36" i="7" s="1"/>
  <c r="AI40" i="2"/>
  <c r="E37" i="7" s="1"/>
  <c r="AI41" i="2"/>
  <c r="E38" i="7" s="1"/>
  <c r="AI42" i="2"/>
  <c r="E39" i="7" s="1"/>
  <c r="AI43" i="2"/>
  <c r="E40" i="7" s="1"/>
  <c r="AI44" i="2"/>
  <c r="E41" i="7" s="1"/>
  <c r="AI45" i="2"/>
  <c r="E42" i="7" s="1"/>
  <c r="AI46" i="2"/>
  <c r="E43" i="7" s="1"/>
  <c r="AI47" i="2"/>
  <c r="E44" i="7" s="1"/>
  <c r="AI48" i="2"/>
  <c r="E45" i="7" s="1"/>
  <c r="AI49" i="2"/>
  <c r="E46" i="7" s="1"/>
  <c r="AI50" i="2"/>
  <c r="E47" i="7" s="1"/>
  <c r="AI51" i="2"/>
  <c r="E48" i="7" s="1"/>
  <c r="AI52" i="2"/>
  <c r="E49" i="7" s="1"/>
  <c r="AI53" i="2"/>
  <c r="E50" i="7" s="1"/>
  <c r="AI54" i="2"/>
  <c r="E51" i="7" s="1"/>
  <c r="AI55" i="2"/>
  <c r="E52" i="7" s="1"/>
  <c r="AI56" i="2"/>
  <c r="E53" i="7" s="1"/>
  <c r="AI57" i="2"/>
  <c r="E54" i="7" s="1"/>
  <c r="AI58" i="2"/>
  <c r="E55" i="7" s="1"/>
  <c r="AI59" i="2"/>
  <c r="E56" i="7" s="1"/>
  <c r="AI60" i="2"/>
  <c r="E57" i="7" s="1"/>
  <c r="AI61" i="2"/>
  <c r="E58" i="7" s="1"/>
  <c r="AI62" i="2"/>
  <c r="E59" i="7" s="1"/>
  <c r="AI63" i="2"/>
  <c r="E60" i="7" s="1"/>
  <c r="AI64" i="2"/>
  <c r="E61" i="7" s="1"/>
  <c r="AI65" i="2"/>
  <c r="E62" i="7" s="1"/>
  <c r="AI66" i="2"/>
  <c r="E63" i="7" s="1"/>
  <c r="AI67" i="2"/>
  <c r="E64" i="7" s="1"/>
  <c r="AI68" i="2"/>
  <c r="E65" i="7" s="1"/>
  <c r="AI69" i="2"/>
  <c r="E66" i="7" s="1"/>
  <c r="AI70" i="2"/>
  <c r="E67" i="7" s="1"/>
  <c r="AI71" i="2"/>
  <c r="E68" i="7" s="1"/>
  <c r="AI6" i="2"/>
  <c r="E3" i="7" s="1"/>
  <c r="E6" l="1"/>
  <c r="E11"/>
  <c r="E3" i="4"/>
  <c r="D800" i="7" s="1"/>
  <c r="A800" s="1"/>
  <c r="AO2" i="3"/>
  <c r="E4" i="4"/>
  <c r="D801" i="7" s="1"/>
  <c r="A801" s="1"/>
  <c r="E5" i="4"/>
  <c r="D802" i="7" s="1"/>
  <c r="A802" s="1"/>
  <c r="AN2" i="3"/>
  <c r="E8" i="4"/>
  <c r="D805" i="7" s="1"/>
  <c r="A805" s="1"/>
  <c r="E6" i="4"/>
  <c r="D803" i="7" s="1"/>
  <c r="A803" s="1"/>
  <c r="E7" i="4"/>
  <c r="D804" i="7" s="1"/>
  <c r="A804" s="1"/>
  <c r="E9" i="4"/>
  <c r="D806" i="7" s="1"/>
  <c r="A806" s="1"/>
  <c r="H3" i="4" l="1"/>
  <c r="B501" i="7"/>
  <c r="F6" i="4"/>
  <c r="E803" i="7" s="1"/>
  <c r="H4" i="4"/>
  <c r="H9"/>
  <c r="H8"/>
  <c r="F7"/>
  <c r="E804" i="7" s="1"/>
  <c r="H5" i="4"/>
  <c r="F4"/>
  <c r="E801" i="7" s="1"/>
  <c r="H6" i="4"/>
  <c r="H7"/>
  <c r="F8"/>
  <c r="E805" i="7" s="1"/>
  <c r="F9" i="4"/>
  <c r="E806" i="7" s="1"/>
  <c r="F5" i="4"/>
  <c r="E802" i="7" s="1"/>
  <c r="F3" i="4"/>
  <c r="E800" i="7" s="1"/>
  <c r="B502" l="1"/>
  <c r="B503" s="1"/>
  <c r="B504" s="1"/>
  <c r="B505" s="1"/>
  <c r="B506" s="1"/>
  <c r="B507" s="1"/>
  <c r="B508" s="1"/>
  <c r="B509" s="1"/>
  <c r="B510" s="1"/>
  <c r="B511" s="1"/>
  <c r="B512" s="1"/>
  <c r="B513" s="1"/>
  <c r="B514" s="1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B530" s="1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 s="1"/>
  <c r="B549" s="1"/>
  <c r="B550" s="1"/>
  <c r="B551" s="1"/>
  <c r="B552" s="1"/>
  <c r="B553" s="1"/>
  <c r="B554" s="1"/>
  <c r="B555" s="1"/>
  <c r="B556" s="1"/>
  <c r="B557" s="1"/>
  <c r="B558" s="1"/>
  <c r="B559" s="1"/>
  <c r="B560" s="1"/>
  <c r="B561" s="1"/>
  <c r="B562" s="1"/>
  <c r="B563" s="1"/>
  <c r="B564" s="1"/>
  <c r="B565" s="1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 s="1"/>
  <c r="B583" s="1"/>
  <c r="B584" s="1"/>
  <c r="B585" s="1"/>
  <c r="B586" s="1"/>
  <c r="B587" s="1"/>
  <c r="B588" s="1"/>
  <c r="B589" s="1"/>
  <c r="B590" s="1"/>
  <c r="B591" s="1"/>
  <c r="B592" s="1"/>
  <c r="B593" s="1"/>
  <c r="B594" s="1"/>
  <c r="B595" s="1"/>
  <c r="B596" s="1"/>
  <c r="B597" s="1"/>
  <c r="B598" s="1"/>
  <c r="B599" s="1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 s="1"/>
  <c r="B617" s="1"/>
  <c r="B618" s="1"/>
  <c r="B619" s="1"/>
  <c r="B620" s="1"/>
  <c r="B621" s="1"/>
  <c r="B622" s="1"/>
  <c r="B623" s="1"/>
  <c r="B624" s="1"/>
  <c r="B625" s="1"/>
  <c r="B626" s="1"/>
  <c r="B627" s="1"/>
  <c r="B628" s="1"/>
  <c r="B629" s="1"/>
  <c r="B630" s="1"/>
  <c r="B631" s="1"/>
  <c r="B632" s="1"/>
  <c r="B633" s="1"/>
  <c r="B634" s="1"/>
  <c r="B635" s="1"/>
  <c r="B636" s="1"/>
  <c r="B637" s="1"/>
  <c r="B638" s="1"/>
  <c r="B639" s="1"/>
  <c r="B640" s="1"/>
  <c r="B641" s="1"/>
  <c r="B642" s="1"/>
  <c r="B643" s="1"/>
  <c r="B644" s="1"/>
  <c r="B645" s="1"/>
  <c r="B646" s="1"/>
  <c r="B647" s="1"/>
  <c r="B648" s="1"/>
  <c r="B649" s="1"/>
  <c r="B650" s="1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 s="1"/>
  <c r="B668" s="1"/>
  <c r="B669" s="1"/>
  <c r="B670" s="1"/>
  <c r="B671" s="1"/>
  <c r="B672" s="1"/>
  <c r="B673" s="1"/>
  <c r="B674" s="1"/>
  <c r="B675" s="1"/>
  <c r="B676" s="1"/>
  <c r="B677" s="1"/>
  <c r="B678" s="1"/>
  <c r="B679" s="1"/>
  <c r="B680" s="1"/>
  <c r="B681" s="1"/>
  <c r="B682" s="1"/>
  <c r="B683" s="1"/>
  <c r="B684" s="1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 s="1"/>
  <c r="B702" s="1"/>
  <c r="B703" s="1"/>
  <c r="B704" s="1"/>
  <c r="B705" s="1"/>
  <c r="B706" s="1"/>
  <c r="B707" s="1"/>
  <c r="B708" s="1"/>
  <c r="B709" s="1"/>
  <c r="B710" s="1"/>
  <c r="B711" s="1"/>
  <c r="B712" s="1"/>
  <c r="B713" s="1"/>
  <c r="B714" s="1"/>
  <c r="B715" s="1"/>
  <c r="B716" s="1"/>
  <c r="B717" s="1"/>
  <c r="B718" s="1"/>
  <c r="B719" s="1"/>
  <c r="B720" s="1"/>
  <c r="B721" s="1"/>
  <c r="B722" s="1"/>
  <c r="B723" s="1"/>
  <c r="B724" s="1"/>
  <c r="B725" s="1"/>
  <c r="B726" s="1"/>
  <c r="B727" s="1"/>
  <c r="B728" s="1"/>
  <c r="B729" s="1"/>
  <c r="B730" s="1"/>
  <c r="B731" s="1"/>
  <c r="B732" s="1"/>
  <c r="B733" s="1"/>
  <c r="B734" s="1"/>
  <c r="B735" s="1"/>
  <c r="B736" s="1"/>
  <c r="B737" s="1"/>
  <c r="B738" s="1"/>
  <c r="B739" s="1"/>
  <c r="B740" s="1"/>
  <c r="B741" s="1"/>
  <c r="B742" s="1"/>
  <c r="B743" s="1"/>
  <c r="B744" s="1"/>
  <c r="B745" s="1"/>
  <c r="B746" s="1"/>
  <c r="B747" s="1"/>
  <c r="B748" s="1"/>
  <c r="B749" s="1"/>
  <c r="B750" s="1"/>
  <c r="B751" s="1"/>
  <c r="B752" s="1"/>
  <c r="B753" s="1"/>
  <c r="B754" s="1"/>
  <c r="B755" s="1"/>
  <c r="B756" s="1"/>
  <c r="B757" s="1"/>
  <c r="B758" s="1"/>
  <c r="B759" s="1"/>
  <c r="B760" s="1"/>
  <c r="B761" s="1"/>
  <c r="B762" s="1"/>
  <c r="B763" s="1"/>
  <c r="B764" s="1"/>
  <c r="B765" s="1"/>
  <c r="B766" s="1"/>
  <c r="B767" s="1"/>
  <c r="B768" s="1"/>
  <c r="B769" s="1"/>
  <c r="B770" s="1"/>
  <c r="B771" s="1"/>
  <c r="B772" s="1"/>
  <c r="B773" s="1"/>
  <c r="B774" s="1"/>
  <c r="B775" s="1"/>
  <c r="B776" s="1"/>
  <c r="B777" s="1"/>
  <c r="B778" s="1"/>
  <c r="B779" s="1"/>
  <c r="B780" s="1"/>
  <c r="B781" s="1"/>
  <c r="B782" s="1"/>
  <c r="B783" s="1"/>
  <c r="B784" s="1"/>
  <c r="B785" s="1"/>
  <c r="B786" s="1"/>
  <c r="B787" s="1"/>
  <c r="B788" s="1"/>
  <c r="B789" s="1"/>
  <c r="B790" s="1"/>
  <c r="B791" s="1"/>
  <c r="B792" s="1"/>
  <c r="B793" s="1"/>
  <c r="B794" s="1"/>
  <c r="B795" s="1"/>
  <c r="B796" s="1"/>
  <c r="B797" s="1"/>
  <c r="B798" s="1"/>
  <c r="B799" s="1"/>
  <c r="B800" s="1"/>
  <c r="B801" s="1"/>
  <c r="B802" s="1"/>
  <c r="B803" s="1"/>
  <c r="B804" s="1"/>
  <c r="B805" s="1"/>
  <c r="B806" s="1"/>
  <c r="B807" s="1"/>
  <c r="B808" s="1"/>
  <c r="B809" s="1"/>
  <c r="B810" s="1"/>
  <c r="B811" s="1"/>
  <c r="B812" s="1"/>
  <c r="B813" s="1"/>
  <c r="B814" s="1"/>
  <c r="B815" s="1"/>
  <c r="B816" s="1"/>
  <c r="B817" s="1"/>
  <c r="B818" s="1"/>
  <c r="B819" s="1"/>
  <c r="B820" s="1"/>
  <c r="B821" s="1"/>
  <c r="B822" s="1"/>
  <c r="B823" s="1"/>
  <c r="B824" s="1"/>
  <c r="B825" s="1"/>
  <c r="B826" s="1"/>
  <c r="B827" s="1"/>
  <c r="B828" s="1"/>
  <c r="B829" s="1"/>
  <c r="B830" s="1"/>
  <c r="B831" s="1"/>
  <c r="B832" s="1"/>
  <c r="B833" s="1"/>
  <c r="B834" s="1"/>
  <c r="B835" s="1"/>
  <c r="B836" s="1"/>
  <c r="B837" s="1"/>
  <c r="B838" s="1"/>
  <c r="B839" s="1"/>
  <c r="B840" s="1"/>
  <c r="B841" s="1"/>
  <c r="B842" s="1"/>
  <c r="B843" s="1"/>
  <c r="B844" s="1"/>
  <c r="B845" s="1"/>
  <c r="B846" s="1"/>
  <c r="B847" s="1"/>
  <c r="B848" s="1"/>
  <c r="B849" s="1"/>
  <c r="B850" s="1"/>
  <c r="B851" s="1"/>
  <c r="B852" s="1"/>
  <c r="B853" s="1"/>
  <c r="B854" s="1"/>
  <c r="B855" s="1"/>
  <c r="B856" s="1"/>
  <c r="B857" s="1"/>
  <c r="B858" s="1"/>
  <c r="B859" s="1"/>
  <c r="B860" s="1"/>
  <c r="B861" s="1"/>
  <c r="B862" s="1"/>
  <c r="B863" s="1"/>
  <c r="B864" s="1"/>
  <c r="B865" s="1"/>
  <c r="B866" s="1"/>
  <c r="B867" s="1"/>
  <c r="B868" s="1"/>
  <c r="B869" s="1"/>
  <c r="B870" s="1"/>
  <c r="B871" s="1"/>
  <c r="B872" s="1"/>
  <c r="B873" s="1"/>
  <c r="B874" s="1"/>
  <c r="B875" s="1"/>
  <c r="B876" s="1"/>
  <c r="B877" s="1"/>
  <c r="B878" s="1"/>
  <c r="B879" s="1"/>
  <c r="B880" s="1"/>
  <c r="B881" s="1"/>
  <c r="B882" s="1"/>
  <c r="B883" s="1"/>
  <c r="B884" s="1"/>
  <c r="B885" s="1"/>
  <c r="B886" s="1"/>
  <c r="B887" s="1"/>
  <c r="B888" s="1"/>
  <c r="B889" s="1"/>
  <c r="B890" s="1"/>
  <c r="B891" s="1"/>
  <c r="B892" s="1"/>
  <c r="B893" s="1"/>
  <c r="B894" s="1"/>
  <c r="B895" s="1"/>
  <c r="B896" s="1"/>
  <c r="B897" s="1"/>
  <c r="B898" s="1"/>
  <c r="B899" s="1"/>
  <c r="H1" i="4"/>
  <c r="F1"/>
  <c r="AN3" i="3" l="1"/>
  <c r="AN4" s="1"/>
  <c r="AO3"/>
  <c r="AO4" s="1"/>
  <c r="AK3" i="2"/>
  <c r="AL3"/>
  <c r="AL2"/>
  <c r="F5" i="1" s="1"/>
  <c r="AL4" i="2" l="1"/>
  <c r="AK2"/>
  <c r="AK4" s="1"/>
  <c r="D8" i="1" l="1"/>
  <c r="E8" s="1"/>
  <c r="F8" s="1"/>
  <c r="C8" l="1"/>
  <c r="B1" i="7"/>
  <c r="A9" i="1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B8"/>
  <c r="C9" l="1"/>
  <c r="B9"/>
  <c r="D9"/>
  <c r="E9" s="1"/>
  <c r="F9" s="1"/>
  <c r="C10" l="1"/>
  <c r="B10"/>
  <c r="D10"/>
  <c r="E10" s="1"/>
  <c r="F10" s="1"/>
  <c r="B11" l="1"/>
  <c r="D11"/>
  <c r="E11" s="1"/>
  <c r="F11" s="1"/>
  <c r="C11"/>
  <c r="C12" l="1"/>
  <c r="B12"/>
  <c r="D12"/>
  <c r="E12" s="1"/>
  <c r="F12" s="1"/>
  <c r="B13" l="1"/>
  <c r="D13"/>
  <c r="E13" s="1"/>
  <c r="F13" s="1"/>
  <c r="C13"/>
  <c r="B14" l="1"/>
  <c r="D14"/>
  <c r="E14" s="1"/>
  <c r="F14" s="1"/>
  <c r="C14"/>
  <c r="C15" l="1"/>
  <c r="B15"/>
  <c r="D15"/>
  <c r="E15" s="1"/>
  <c r="F15" s="1"/>
  <c r="D16" l="1"/>
  <c r="E16" s="1"/>
  <c r="F16" s="1"/>
  <c r="B16"/>
  <c r="C16"/>
  <c r="D17" l="1"/>
  <c r="E17" s="1"/>
  <c r="F17" s="1"/>
  <c r="C17"/>
  <c r="B17"/>
  <c r="C18" l="1"/>
  <c r="D18"/>
  <c r="E18" s="1"/>
  <c r="F18" s="1"/>
  <c r="B18"/>
  <c r="C19" l="1"/>
  <c r="D19"/>
  <c r="E19" s="1"/>
  <c r="F19" s="1"/>
  <c r="B19"/>
  <c r="D20" l="1"/>
  <c r="E20" s="1"/>
  <c r="F20" s="1"/>
  <c r="B20"/>
  <c r="C20"/>
  <c r="D21" l="1"/>
  <c r="E21" s="1"/>
  <c r="F21" s="1"/>
  <c r="B21"/>
  <c r="C21"/>
  <c r="D22" l="1"/>
  <c r="E22" s="1"/>
  <c r="F22" s="1"/>
  <c r="B22"/>
  <c r="C22"/>
  <c r="B23" l="1"/>
  <c r="C23"/>
  <c r="D23"/>
  <c r="E23" s="1"/>
  <c r="F23" s="1"/>
  <c r="B24" l="1"/>
  <c r="C24"/>
  <c r="D24"/>
  <c r="E24" s="1"/>
  <c r="F24" s="1"/>
  <c r="D25" l="1"/>
  <c r="E25" s="1"/>
  <c r="F25" s="1"/>
  <c r="B25"/>
  <c r="C25"/>
  <c r="C26" l="1"/>
  <c r="B26"/>
  <c r="D26"/>
  <c r="E26" s="1"/>
  <c r="F26" s="1"/>
  <c r="B27" l="1"/>
  <c r="C27"/>
  <c r="D27"/>
  <c r="E27" s="1"/>
  <c r="F27" s="1"/>
  <c r="C28" l="1"/>
  <c r="D28"/>
  <c r="E28" s="1"/>
  <c r="F28" s="1"/>
  <c r="B28"/>
  <c r="D29" l="1"/>
  <c r="E29" s="1"/>
  <c r="F29" s="1"/>
  <c r="B29"/>
  <c r="C29"/>
  <c r="B30" l="1"/>
  <c r="C30"/>
  <c r="D30"/>
  <c r="E30" s="1"/>
  <c r="F30" s="1"/>
  <c r="B31" l="1"/>
  <c r="C31"/>
  <c r="D31"/>
  <c r="E31" s="1"/>
  <c r="F31" s="1"/>
  <c r="C32" l="1"/>
  <c r="D32"/>
  <c r="E32" s="1"/>
  <c r="F32" s="1"/>
  <c r="B32"/>
  <c r="D33" l="1"/>
  <c r="E33" s="1"/>
  <c r="F33" s="1"/>
  <c r="C33"/>
  <c r="B33"/>
  <c r="B34" l="1"/>
  <c r="C34"/>
  <c r="D34"/>
  <c r="E34" s="1"/>
  <c r="F34" s="1"/>
  <c r="B35" l="1"/>
  <c r="D35"/>
  <c r="E35" s="1"/>
  <c r="F35" s="1"/>
  <c r="C35"/>
  <c r="C36" l="1"/>
  <c r="B36"/>
  <c r="D36"/>
  <c r="E36" s="1"/>
  <c r="F36" s="1"/>
  <c r="C37" l="1"/>
  <c r="D37"/>
  <c r="E37" s="1"/>
  <c r="F37" s="1"/>
  <c r="B37"/>
  <c r="D38" l="1"/>
  <c r="E38" s="1"/>
  <c r="F38" s="1"/>
  <c r="C38"/>
  <c r="B38"/>
  <c r="B39" l="1"/>
  <c r="C39"/>
  <c r="D39"/>
  <c r="E39" s="1"/>
  <c r="F39" s="1"/>
  <c r="D40" l="1"/>
  <c r="E40" s="1"/>
  <c r="F40" s="1"/>
  <c r="B40"/>
  <c r="C40"/>
  <c r="C41" l="1"/>
  <c r="B41"/>
  <c r="D41"/>
  <c r="E41" s="1"/>
  <c r="F41" s="1"/>
  <c r="D42" l="1"/>
  <c r="E42" s="1"/>
  <c r="F42" s="1"/>
  <c r="B42"/>
  <c r="C42"/>
  <c r="D43" l="1"/>
  <c r="E43" s="1"/>
  <c r="F43" s="1"/>
  <c r="B43"/>
  <c r="C43"/>
  <c r="B44" l="1"/>
  <c r="C44"/>
  <c r="D44"/>
  <c r="E44" s="1"/>
  <c r="F44" s="1"/>
  <c r="C45" l="1"/>
  <c r="B45"/>
  <c r="D45"/>
  <c r="E45" s="1"/>
  <c r="F45" s="1"/>
  <c r="B46" l="1"/>
  <c r="D46"/>
  <c r="E46" s="1"/>
  <c r="F46" s="1"/>
  <c r="C46"/>
  <c r="C47" l="1"/>
  <c r="B47"/>
  <c r="D47"/>
  <c r="E47" s="1"/>
  <c r="F47" s="1"/>
  <c r="C48" l="1"/>
  <c r="B48"/>
  <c r="D48"/>
  <c r="E48" s="1"/>
  <c r="F48" s="1"/>
  <c r="C49" l="1"/>
  <c r="D49"/>
  <c r="E49" s="1"/>
  <c r="F49" s="1"/>
  <c r="B49"/>
  <c r="D50" l="1"/>
  <c r="E50" s="1"/>
  <c r="F50" s="1"/>
  <c r="C50"/>
  <c r="B50"/>
  <c r="C51" l="1"/>
  <c r="D51"/>
  <c r="E51" s="1"/>
  <c r="F51" s="1"/>
  <c r="B51"/>
  <c r="B52" l="1"/>
  <c r="C52"/>
  <c r="D52"/>
  <c r="E52" s="1"/>
  <c r="F52" s="1"/>
  <c r="C53" l="1"/>
  <c r="B53"/>
  <c r="D53"/>
  <c r="E53" s="1"/>
  <c r="F53" s="1"/>
  <c r="C54" l="1"/>
  <c r="D54"/>
  <c r="E54" s="1"/>
  <c r="F54" s="1"/>
  <c r="B54"/>
  <c r="D55" l="1"/>
  <c r="E55" s="1"/>
  <c r="F55" s="1"/>
  <c r="B55"/>
  <c r="C55"/>
  <c r="B56" l="1"/>
  <c r="C56"/>
  <c r="D56"/>
  <c r="E56" s="1"/>
  <c r="F56" s="1"/>
  <c r="B57" l="1"/>
  <c r="D57"/>
  <c r="E57" s="1"/>
  <c r="F57" s="1"/>
  <c r="C57"/>
  <c r="B58" l="1"/>
  <c r="D58"/>
  <c r="E58" s="1"/>
  <c r="F58" s="1"/>
  <c r="C58"/>
  <c r="D59" l="1"/>
  <c r="E59" s="1"/>
  <c r="F59" s="1"/>
  <c r="C59"/>
  <c r="B59"/>
  <c r="B60" l="1"/>
  <c r="D60"/>
  <c r="E60" s="1"/>
  <c r="F60" s="1"/>
  <c r="C60"/>
  <c r="B61" l="1"/>
  <c r="D61"/>
  <c r="E61" s="1"/>
  <c r="F61" s="1"/>
  <c r="C61"/>
  <c r="B62" l="1"/>
  <c r="C62"/>
  <c r="D62"/>
  <c r="E62" s="1"/>
  <c r="F62" s="1"/>
  <c r="D63" l="1"/>
  <c r="E63" s="1"/>
  <c r="F63" s="1"/>
  <c r="C63"/>
  <c r="B63"/>
  <c r="D64" l="1"/>
  <c r="E64" s="1"/>
  <c r="F64" s="1"/>
  <c r="C64"/>
  <c r="B64"/>
  <c r="B65" l="1"/>
  <c r="D65"/>
  <c r="E65" s="1"/>
  <c r="F65" s="1"/>
  <c r="C65"/>
  <c r="D66" l="1"/>
  <c r="E66" s="1"/>
  <c r="F66" s="1"/>
  <c r="C66"/>
  <c r="B66"/>
  <c r="D67" l="1"/>
  <c r="E67" s="1"/>
  <c r="F67" s="1"/>
  <c r="C67"/>
  <c r="B67"/>
  <c r="D68" l="1"/>
  <c r="E68" s="1"/>
  <c r="F68" s="1"/>
  <c r="C68"/>
  <c r="B68"/>
  <c r="B69" l="1"/>
  <c r="D69"/>
  <c r="E69" s="1"/>
  <c r="F69" s="1"/>
  <c r="C69"/>
  <c r="C70" l="1"/>
  <c r="B70"/>
  <c r="D70"/>
  <c r="E70" s="1"/>
  <c r="F70" s="1"/>
  <c r="C71" l="1"/>
  <c r="B71"/>
  <c r="D71"/>
  <c r="E71" s="1"/>
  <c r="F71" s="1"/>
  <c r="B72" l="1"/>
  <c r="D72"/>
  <c r="E72" s="1"/>
  <c r="F72" s="1"/>
  <c r="C72"/>
  <c r="C73" l="1"/>
  <c r="B73"/>
  <c r="D73"/>
  <c r="E73" s="1"/>
  <c r="F73" s="1"/>
  <c r="D74" l="1"/>
  <c r="E74" s="1"/>
  <c r="F74" s="1"/>
  <c r="B74"/>
  <c r="C74"/>
  <c r="C75" l="1"/>
  <c r="B75"/>
  <c r="D75"/>
  <c r="E75" s="1"/>
  <c r="F75" s="1"/>
  <c r="B76" l="1"/>
  <c r="D76"/>
  <c r="E76" s="1"/>
  <c r="F76" s="1"/>
  <c r="C76"/>
  <c r="B77" l="1"/>
  <c r="C77"/>
  <c r="D77"/>
  <c r="E77" s="1"/>
  <c r="F77" s="1"/>
  <c r="C78" l="1"/>
  <c r="B78"/>
  <c r="D78"/>
  <c r="E78" s="1"/>
  <c r="F78" s="1"/>
  <c r="C79" l="1"/>
  <c r="B79"/>
  <c r="D79"/>
  <c r="E79" s="1"/>
  <c r="F79" s="1"/>
  <c r="D80" l="1"/>
  <c r="E80" s="1"/>
  <c r="F80" s="1"/>
  <c r="B80"/>
  <c r="C80"/>
  <c r="B81" l="1"/>
  <c r="D81"/>
  <c r="E81" s="1"/>
  <c r="F81" s="1"/>
  <c r="C81"/>
  <c r="D82" l="1"/>
  <c r="E82" s="1"/>
  <c r="F82" s="1"/>
  <c r="B82"/>
  <c r="C82"/>
  <c r="C83" l="1"/>
  <c r="B83"/>
  <c r="D83"/>
  <c r="E83" s="1"/>
  <c r="F83" s="1"/>
  <c r="C84" l="1"/>
  <c r="D84"/>
  <c r="E84" s="1"/>
  <c r="F84" s="1"/>
  <c r="B84"/>
  <c r="C85" l="1"/>
  <c r="D85"/>
  <c r="E85" s="1"/>
  <c r="F85" s="1"/>
  <c r="B85"/>
  <c r="D86" l="1"/>
  <c r="E86" s="1"/>
  <c r="F86" s="1"/>
  <c r="B86"/>
  <c r="C86"/>
  <c r="B87" l="1"/>
  <c r="C87"/>
  <c r="D87"/>
  <c r="E87" s="1"/>
  <c r="F87" s="1"/>
  <c r="C88" l="1"/>
  <c r="D88"/>
  <c r="E88" s="1"/>
  <c r="F88" s="1"/>
  <c r="B88"/>
  <c r="B89" l="1"/>
  <c r="C89"/>
  <c r="D89"/>
  <c r="E89" s="1"/>
  <c r="F89" s="1"/>
  <c r="D90" l="1"/>
  <c r="E90" s="1"/>
  <c r="F90" s="1"/>
  <c r="B90"/>
  <c r="C90"/>
  <c r="C91" l="1"/>
  <c r="B91"/>
  <c r="D91"/>
  <c r="E91" s="1"/>
  <c r="F91" s="1"/>
  <c r="D92" l="1"/>
  <c r="E92" s="1"/>
  <c r="F92" s="1"/>
  <c r="B92"/>
  <c r="C92"/>
  <c r="B93" l="1"/>
  <c r="D93"/>
  <c r="E93" s="1"/>
  <c r="F93" s="1"/>
  <c r="C93"/>
  <c r="D94" l="1"/>
  <c r="E94" s="1"/>
  <c r="F94" s="1"/>
  <c r="B94"/>
  <c r="C94"/>
  <c r="C95" l="1"/>
  <c r="D95"/>
  <c r="E95" s="1"/>
  <c r="F95" s="1"/>
  <c r="B95"/>
  <c r="D96" l="1"/>
  <c r="E96" s="1"/>
  <c r="F96" s="1"/>
  <c r="B96"/>
  <c r="C96"/>
  <c r="B97" l="1"/>
  <c r="C97"/>
  <c r="D97"/>
  <c r="E97" s="1"/>
  <c r="F97" s="1"/>
  <c r="B98" l="1"/>
  <c r="C98"/>
  <c r="D98"/>
  <c r="E98" s="1"/>
  <c r="F98" s="1"/>
  <c r="C99" l="1"/>
  <c r="D99"/>
  <c r="E99" s="1"/>
  <c r="F99" s="1"/>
  <c r="B99"/>
  <c r="D100" l="1"/>
  <c r="E100" s="1"/>
  <c r="F100" s="1"/>
  <c r="B100"/>
  <c r="C100"/>
  <c r="D101" l="1"/>
  <c r="E101" s="1"/>
  <c r="F101" s="1"/>
  <c r="B101"/>
  <c r="C101"/>
  <c r="B102" l="1"/>
  <c r="C102"/>
  <c r="D102"/>
  <c r="E102" s="1"/>
  <c r="F102" s="1"/>
  <c r="B103" l="1"/>
  <c r="C103"/>
  <c r="D103"/>
  <c r="E103" s="1"/>
  <c r="F103" s="1"/>
  <c r="D104" l="1"/>
  <c r="E104" s="1"/>
  <c r="F104" s="1"/>
  <c r="F4" s="1"/>
  <c r="C104"/>
  <c r="B104"/>
</calcChain>
</file>

<file path=xl/sharedStrings.xml><?xml version="1.0" encoding="utf-8"?>
<sst xmlns="http://schemas.openxmlformats.org/spreadsheetml/2006/main" count="457" uniqueCount="361">
  <si>
    <t>Система кухонных корпусов REHAU</t>
  </si>
  <si>
    <t>Код корпуса</t>
  </si>
  <si>
    <t>Ширина корпуса</t>
  </si>
  <si>
    <t>внешний вид</t>
  </si>
  <si>
    <t>Артикул отдельно корпуса</t>
  </si>
  <si>
    <t>Отдельно корпус, BRPL руб с НДС</t>
  </si>
  <si>
    <t xml:space="preserve">кол-во </t>
  </si>
  <si>
    <t>размер фасадов</t>
  </si>
  <si>
    <t>фасады М/2</t>
  </si>
  <si>
    <t>ТК-15</t>
  </si>
  <si>
    <t>717*147-1</t>
  </si>
  <si>
    <t>ТК-20</t>
  </si>
  <si>
    <t>717*197-1</t>
  </si>
  <si>
    <t>ТК-30</t>
  </si>
  <si>
    <t>717*297-1</t>
  </si>
  <si>
    <t>ТК-35</t>
  </si>
  <si>
    <t>717*347-1</t>
  </si>
  <si>
    <t>ТК-40</t>
  </si>
  <si>
    <t>717*397-1</t>
  </si>
  <si>
    <t>ТК-50</t>
  </si>
  <si>
    <t>717*497-1</t>
  </si>
  <si>
    <t>ТК-60</t>
  </si>
  <si>
    <t>717*597-1</t>
  </si>
  <si>
    <t>Т-30</t>
  </si>
  <si>
    <t>Т-35</t>
  </si>
  <si>
    <t>Т-40</t>
  </si>
  <si>
    <t>Т-45</t>
  </si>
  <si>
    <t>717*447-1</t>
  </si>
  <si>
    <t>Т-50</t>
  </si>
  <si>
    <t>Т-60</t>
  </si>
  <si>
    <t>ТЯ1-Ф1-30</t>
  </si>
  <si>
    <t>ТЯ1-Ф1-40</t>
  </si>
  <si>
    <t>ТЯ1-Ф1-45</t>
  </si>
  <si>
    <t>ТЯ1-Ф1-50</t>
  </si>
  <si>
    <t>ТЯ1-Ф1-60</t>
  </si>
  <si>
    <t>ТЯ2-30</t>
  </si>
  <si>
    <t>ТЯ2-35</t>
  </si>
  <si>
    <t>ТЯ2-40</t>
  </si>
  <si>
    <t>ТЯ2-45</t>
  </si>
  <si>
    <t>ТЯ2-50</t>
  </si>
  <si>
    <t>ТЯ2-60</t>
  </si>
  <si>
    <t>ТЯ2-80</t>
  </si>
  <si>
    <t>357*797-2</t>
  </si>
  <si>
    <t>ТЯ3-30</t>
  </si>
  <si>
    <t>176*297-2;357*297-1</t>
  </si>
  <si>
    <t>ТЯ3-35</t>
  </si>
  <si>
    <t>176*347-2;357*347-1</t>
  </si>
  <si>
    <t>ТЯ3-40</t>
  </si>
  <si>
    <t>176*397-2;357*397-1</t>
  </si>
  <si>
    <t>ТЯ3-45</t>
  </si>
  <si>
    <t>176*447-2;357*447-1</t>
  </si>
  <si>
    <t>ТЯ3-50</t>
  </si>
  <si>
    <t>176*497-2;357*497-1</t>
  </si>
  <si>
    <t>ТЯ3-60</t>
  </si>
  <si>
    <t>176*597-2;357*597-1</t>
  </si>
  <si>
    <t>ТЯ3-80</t>
  </si>
  <si>
    <t>ТЯ1-Д-60</t>
  </si>
  <si>
    <t>117*597-1</t>
  </si>
  <si>
    <t>Т-М-50</t>
  </si>
  <si>
    <t>717*297-2</t>
  </si>
  <si>
    <t>Т-М-60</t>
  </si>
  <si>
    <t>717*347-2</t>
  </si>
  <si>
    <t>ТФ2-60</t>
  </si>
  <si>
    <t>ТФ2-70</t>
  </si>
  <si>
    <t>ТФ2-80</t>
  </si>
  <si>
    <t>717*397-2</t>
  </si>
  <si>
    <t>ТФ2-90</t>
  </si>
  <si>
    <t>717*447-2</t>
  </si>
  <si>
    <t>ТФ2-100</t>
  </si>
  <si>
    <t>717*497-2</t>
  </si>
  <si>
    <t>ТФ2-М-60</t>
  </si>
  <si>
    <t>ТФ2-М-70</t>
  </si>
  <si>
    <t>ТФ2-М-80</t>
  </si>
  <si>
    <t>ТФ2-М-90</t>
  </si>
  <si>
    <t>ТФ2-М-100</t>
  </si>
  <si>
    <t>ТУ-90</t>
  </si>
  <si>
    <t>ТУ-95</t>
  </si>
  <si>
    <t>ТУ-100</t>
  </si>
  <si>
    <t>ТУ-105</t>
  </si>
  <si>
    <t>ТУ-110</t>
  </si>
  <si>
    <t>ТУ-М-90</t>
  </si>
  <si>
    <t>ТУ-М-95</t>
  </si>
  <si>
    <t>ТУ-М-100</t>
  </si>
  <si>
    <t>ТУ-М-105</t>
  </si>
  <si>
    <t>ТУ-М-110</t>
  </si>
  <si>
    <t>ТЯ1-Ф1-35</t>
  </si>
  <si>
    <t>Наименование комплекта</t>
  </si>
  <si>
    <t>Артикул</t>
  </si>
  <si>
    <t>BRPL, руб с НДС</t>
  </si>
  <si>
    <t>Фото</t>
  </si>
  <si>
    <t>Составы комплектов фурнитуры</t>
  </si>
  <si>
    <t>Комплект ящика</t>
  </si>
  <si>
    <t>Комплект ящика в гофрированной коробке в комплектации: 2 боковины, 2 заглушки с логотипом Rehau, 2 соеденителя пер панели, 2 соеденителя задней стенки, 2 направляющих полного выдвижения с доводчиком под 18 мм боковину + дополнительно 2 рейлинга и 2 соеденителя для высокого ящика.</t>
  </si>
  <si>
    <t>Комплект петель</t>
  </si>
  <si>
    <t>Комплект из двух петель пакете в комплектации: 2 петли  + 2 крестообразные монтаджные планки 3мм с евровинтом, 2 заглушки на консоль петли с логотипом Rehau + 2 заглушка на чашку петли.</t>
  </si>
  <si>
    <t>Т-30 GOLA</t>
  </si>
  <si>
    <t>Т-35 GOLA</t>
  </si>
  <si>
    <t>Т-40 GOLA</t>
  </si>
  <si>
    <t>Т-45 GOLA</t>
  </si>
  <si>
    <t>Т-50 GOLA</t>
  </si>
  <si>
    <t>Т-60 GOLA</t>
  </si>
  <si>
    <t>ТК-15 GOLA</t>
  </si>
  <si>
    <t>ТК-20 GOLA</t>
  </si>
  <si>
    <t>ТК-30 GOLA</t>
  </si>
  <si>
    <t>ТК-35 GOLA</t>
  </si>
  <si>
    <t>ТК-40 GOLA</t>
  </si>
  <si>
    <t>ТК-50 GOLA</t>
  </si>
  <si>
    <t>ТК-60 GOLA</t>
  </si>
  <si>
    <t>Т-М-50 GOLA</t>
  </si>
  <si>
    <t>Т-М-60 GOLA</t>
  </si>
  <si>
    <t>ТФ2-60 GOLA</t>
  </si>
  <si>
    <t>ТФ2-70 GOLA</t>
  </si>
  <si>
    <t>ТФ2-80 GOLA</t>
  </si>
  <si>
    <t>ТФ2-90 GOLA</t>
  </si>
  <si>
    <t>ТФ2-100 GOLA</t>
  </si>
  <si>
    <t>ТФ2-М-60 GOLA</t>
  </si>
  <si>
    <t>ТФ2-М-70 GOLA</t>
  </si>
  <si>
    <t>ТФ2-М-80 GOLA</t>
  </si>
  <si>
    <t>ТФ2-М-90 GOLA</t>
  </si>
  <si>
    <t>ТФ2-М-100 GOLA</t>
  </si>
  <si>
    <t>ТЯ2-30 ATIRA GOLA</t>
  </si>
  <si>
    <t>ТЯ2-35 ATIRA GOLA</t>
  </si>
  <si>
    <t>ТЯ2-40 ATIRA GOLA</t>
  </si>
  <si>
    <t>ТЯ2-45 ATIRA GOLA</t>
  </si>
  <si>
    <t>ТЯ2-50 ATIRA GOLA</t>
  </si>
  <si>
    <t>ТЯ2-60 ATIRA GOLA</t>
  </si>
  <si>
    <t>ТЯ2-80 ATIRA GOLA</t>
  </si>
  <si>
    <t>ТЯ3-30 ATIRA GOLA</t>
  </si>
  <si>
    <t>ТЯ3-35 ATIRA GOLA</t>
  </si>
  <si>
    <t>ТЯ3-40 ATIRA GOLA</t>
  </si>
  <si>
    <t>ТЯ3-45 ATIRA GOLA</t>
  </si>
  <si>
    <t>ТЯ3-50 ATIRA GOLA</t>
  </si>
  <si>
    <t>ТЯ3-60 ATIRA GOLA</t>
  </si>
  <si>
    <t>ТЯ3-80 ATIRA GOLA</t>
  </si>
  <si>
    <t>Система кухонных корпусов REHAU
для профиля Premium Line гола</t>
  </si>
  <si>
    <t>А-30</t>
  </si>
  <si>
    <t>А-35</t>
  </si>
  <si>
    <t>А-40</t>
  </si>
  <si>
    <t>А-45</t>
  </si>
  <si>
    <t>А-50</t>
  </si>
  <si>
    <t>А-60</t>
  </si>
  <si>
    <t>АФ2-60</t>
  </si>
  <si>
    <t>АФ2-70</t>
  </si>
  <si>
    <t>АФ2-80</t>
  </si>
  <si>
    <t>АФ2-90</t>
  </si>
  <si>
    <t>вес</t>
  </si>
  <si>
    <t>Ящик 70</t>
  </si>
  <si>
    <t>Ящик 176</t>
  </si>
  <si>
    <t>Ящик 54</t>
  </si>
  <si>
    <t>к</t>
  </si>
  <si>
    <t>Петли 110</t>
  </si>
  <si>
    <t>Петли 45</t>
  </si>
  <si>
    <t>Петли 30</t>
  </si>
  <si>
    <t>Петли 90</t>
  </si>
  <si>
    <t>Заказ, шт</t>
  </si>
  <si>
    <t>Корпуса сумма, в руб с НДС</t>
  </si>
  <si>
    <t>Корпуса вес нетто, кг</t>
  </si>
  <si>
    <t>717*597-2</t>
  </si>
  <si>
    <t>Фурнитура сумма, руб с НДС</t>
  </si>
  <si>
    <t>вес, кг</t>
  </si>
  <si>
    <t>Итого вес, кг</t>
  </si>
  <si>
    <t>Высота</t>
  </si>
  <si>
    <t>корпус</t>
  </si>
  <si>
    <t>фурнитура</t>
  </si>
  <si>
    <t>717*147 х1шт</t>
  </si>
  <si>
    <t>717*197 х1шт</t>
  </si>
  <si>
    <t>717*297 х1шт</t>
  </si>
  <si>
    <t>717*347 х1шт</t>
  </si>
  <si>
    <t>717*397 х1шт</t>
  </si>
  <si>
    <t>717*497 х1шт</t>
  </si>
  <si>
    <t>717*597 х1шт</t>
  </si>
  <si>
    <t>717*447 х1шт</t>
  </si>
  <si>
    <t>357*297 х2шт</t>
  </si>
  <si>
    <t>357*347 х2шт</t>
  </si>
  <si>
    <t>357*397 х2шт</t>
  </si>
  <si>
    <t>357*447 х2шт</t>
  </si>
  <si>
    <t>357*497 х2шт</t>
  </si>
  <si>
    <t>357*597 х2шт</t>
  </si>
  <si>
    <t>357*797 х2шт</t>
  </si>
  <si>
    <t>717*297 х2шт</t>
  </si>
  <si>
    <t>717*347 х2шт</t>
  </si>
  <si>
    <t>717*397 х2шт</t>
  </si>
  <si>
    <t>717*447 х2шт</t>
  </si>
  <si>
    <t>717*497 х2шт</t>
  </si>
  <si>
    <t>717*547 х1шт</t>
  </si>
  <si>
    <t>Брутто в руб с НДС</t>
  </si>
  <si>
    <t>Вес</t>
  </si>
  <si>
    <t>Итого</t>
  </si>
  <si>
    <t>Кол-во</t>
  </si>
  <si>
    <t>Цена</t>
  </si>
  <si>
    <t>Длина
L-профиля</t>
  </si>
  <si>
    <t>Длина
C-профиля</t>
  </si>
  <si>
    <t>Серебро</t>
  </si>
  <si>
    <t>Белый</t>
  </si>
  <si>
    <t>Черный</t>
  </si>
  <si>
    <t>Держатели</t>
  </si>
  <si>
    <t>Признак</t>
  </si>
  <si>
    <t>№ позиции</t>
  </si>
  <si>
    <t>№ Позиции</t>
  </si>
  <si>
    <t>Сумма</t>
  </si>
  <si>
    <t>Описание</t>
  </si>
  <si>
    <t>ИТОГО</t>
  </si>
  <si>
    <t>ВЕС</t>
  </si>
  <si>
    <t>Нижний корпус 300*720 с полкой для распашной дверцы</t>
  </si>
  <si>
    <t>Нижний корпус 350*720 с полкой для распашной дверцы</t>
  </si>
  <si>
    <t>Нижний корпус 400*720 с полкой для распашной дверцы</t>
  </si>
  <si>
    <t>Нижний корпус 450*720 с полкой для распашной дверцы</t>
  </si>
  <si>
    <t>Нижний корпус 500*720 с полкой для распашной дверцы</t>
  </si>
  <si>
    <t>Нижний корпус 600*720 с полкой для распашной дверцы</t>
  </si>
  <si>
    <t>Нижний корпус 350*720 с полкой с ящиком для распашной дверцы</t>
  </si>
  <si>
    <t>Нижний корпус 300*720 с полкой с ящиком для распашной дверцы</t>
  </si>
  <si>
    <t>Нижний корпус 400*720 с полкой с ящиком для распашной дверцы</t>
  </si>
  <si>
    <t>Нижний корпус 450*720 с полкой с ящиком для распашной дверцы</t>
  </si>
  <si>
    <t>Нижний корпус 500*720 с полкой с ящиком для распашной дверцы</t>
  </si>
  <si>
    <t>Нижний корпус 600*720 с полкой с ящиком для распашной дверцы</t>
  </si>
  <si>
    <t>Нижний корпус 300*720 для 2х ящиков 176мм</t>
  </si>
  <si>
    <t>Нижний корпус 350*720 для 2х ящиков 176мм</t>
  </si>
  <si>
    <t>Нижний корпус 400*720 для 2х ящиков 176мм</t>
  </si>
  <si>
    <t>Нижний корпус 450*720 для 2х ящиков 176мм</t>
  </si>
  <si>
    <t>Нижний корпус 500*720 для 2х ящиков 176мм</t>
  </si>
  <si>
    <t>Нижний корпус 600*720 для 2х ящиков 176мм</t>
  </si>
  <si>
    <t>Нижний корпус 800*720 для 2х ящиков 176мм</t>
  </si>
  <si>
    <t>Нижний корпус 300*720 для 2х ящиков 70мм и ящика 176мм</t>
  </si>
  <si>
    <t>Нижний корпус 350*720 для 2х ящиков 70мм и ящика 176мм</t>
  </si>
  <si>
    <t>Нижний корпус 400*720 для 2х ящиков 70мм и ящика 176мм</t>
  </si>
  <si>
    <t>Нижний корпус 450*720 для 2х ящиков 70мм и ящика 176мм</t>
  </si>
  <si>
    <t>Нижний корпус 500*720 для 2х ящиков 70мм и ящика 176мм</t>
  </si>
  <si>
    <t>Нижний корпус 600*720 для 2х ящиков 70мм и ящика 176мм</t>
  </si>
  <si>
    <t>Нижний корпус 800*720 для 2х ящиков 70мм и ящика 176мм</t>
  </si>
  <si>
    <t>Нижний корпус 600*720 для духовки и для нижнего ящика 54мм</t>
  </si>
  <si>
    <t>Комплект ящика REHAU 470*70 цвет белый</t>
  </si>
  <si>
    <t>Комплект ящика REHAU 470*176 цвет белый</t>
  </si>
  <si>
    <t>Комплект ящика REHAU 470*54 цвет белый</t>
  </si>
  <si>
    <t>Комплект 2 петель REHAU soft close 110 градусов</t>
  </si>
  <si>
    <t>Комплект 2 петель REHAU soft close 45 градусов</t>
  </si>
  <si>
    <t>Комплект 2 петель REHAU soft close 30 градусов</t>
  </si>
  <si>
    <t>Комплект 2 петель REHAU soft close 90 градусов</t>
  </si>
  <si>
    <t>Нижний корпус 150*720 под выкатную корзину (без корзины)</t>
  </si>
  <si>
    <t>Нижний корпус 200*720 под выкатную корзину (без корзины)</t>
  </si>
  <si>
    <t>Нижний корпус 300*720 под выкатную корзину (без корзины)</t>
  </si>
  <si>
    <t>Нижний корпус 350*720 под выкатную корзину (без корзины)</t>
  </si>
  <si>
    <t>Нижний корпус 400*720 под выкатную корзину (без корзины)</t>
  </si>
  <si>
    <t>Нижний корпус 500*720 под выкатную корзину (без корзины)</t>
  </si>
  <si>
    <t>Нижний корпус 600*720 под выкатную корзину (без корзины)</t>
  </si>
  <si>
    <t>Нижний корпус 600*720 с полкой для 2х распашных дверей</t>
  </si>
  <si>
    <t>Нижний корпус 700*720 с полкой для 2х распашных дверей</t>
  </si>
  <si>
    <t>Нижний корпус 800*720 с полкой для 2х распашных дверей</t>
  </si>
  <si>
    <t>Нижний корпус 900*720 с полкой для 2х распашных дверей</t>
  </si>
  <si>
    <t>Нижний корпус 1000*720 с полкой для 2х распашных дверей</t>
  </si>
  <si>
    <t>Нижний корпус 600*720 под мойку для 2х распашных дверей</t>
  </si>
  <si>
    <t>Нижний корпус 800*720 под мойку для 2х распашных дверей</t>
  </si>
  <si>
    <t>Нижний корпус 1000*720 под мойку для 2х распашных дверей</t>
  </si>
  <si>
    <t>Нижний корпус 900*720 под мойку для 2х распашных дверей</t>
  </si>
  <si>
    <t>Нижний корпус 700*720 под мойку для 2х распашных дверей</t>
  </si>
  <si>
    <t>Нижний угловой корпус 900*720 под мойку для распашной дверцы</t>
  </si>
  <si>
    <t>Нижний угловой корпус 950*720 под мойку для распашной дверцы</t>
  </si>
  <si>
    <t>Нижний угловой корпус 1000*720 под мойку для распашной дверцы</t>
  </si>
  <si>
    <t>Нижний угловой корпус 1050*720 под мойку для распашной дверцы</t>
  </si>
  <si>
    <t>Нижний угловой корпус 1100*720 под мойку для распашной дверцы</t>
  </si>
  <si>
    <t>Нижний угловой корпус 900*720 для распашной дверцы</t>
  </si>
  <si>
    <t>Нижний угловой корпус 950*720 для распашной дверцы</t>
  </si>
  <si>
    <t>Нижний угловой корпус 1000*720 для распашной дверцы</t>
  </si>
  <si>
    <t>Нижний угловой корпус 1050*720 для распашной дверцы</t>
  </si>
  <si>
    <t>Нижний угловой корпус 1100*720 для распашной дверцы</t>
  </si>
  <si>
    <t>Верхний корпус 300*720 для распашной дверцы</t>
  </si>
  <si>
    <t>Верхний корпус 350*720 для распашной дверцы</t>
  </si>
  <si>
    <t>Верхний корпус 400*720 для распашной дверцы</t>
  </si>
  <si>
    <t>Верхний корпус 450*720 для распашной дверцы</t>
  </si>
  <si>
    <t>Верхний корпус 500*720 для распашной дверцы</t>
  </si>
  <si>
    <t>Верхний корпус 600*720 для распашной дверцы</t>
  </si>
  <si>
    <t>Верхний корпус 600*720 для 2х распашных дверей</t>
  </si>
  <si>
    <t>Верхний корпус 700*720 для 2х распашных дверей</t>
  </si>
  <si>
    <t>Верхний корпус 800*720 для 2х распашных дверей</t>
  </si>
  <si>
    <t>Верхний корпус 900*720 для 2х распашных дверей</t>
  </si>
  <si>
    <t>Нижний корпус 500*720 под мойку для распашной двери</t>
  </si>
  <si>
    <t>Нижний корпус 600*720 под мойку для распашной двери</t>
  </si>
  <si>
    <t>Нижний корпус для Gola 350*720 с полкой для распашной дверцы</t>
  </si>
  <si>
    <t>Нижний корпус для Gola 400*720 с полкой для распашной дверцы</t>
  </si>
  <si>
    <t>Нижний корпус для Gola 450*720 с полкой для распашной дверцы</t>
  </si>
  <si>
    <t>Нижний корпус для Gola 500*720 с полкой для распашной дверцы</t>
  </si>
  <si>
    <t>Нижний корпус для Gola 600*720 с полкой для распашной дверцы</t>
  </si>
  <si>
    <t>Нижний корпус для Gola 150*720 под выкатную корзину (без корзины)</t>
  </si>
  <si>
    <t>Нижний корпус для Gola 200*720 под выкатную корзину (без корзины)</t>
  </si>
  <si>
    <t>Нижний корпус для Gola 300*720 под выкатную корзину (без корзины)</t>
  </si>
  <si>
    <t>Нижний корпус для Gola 350*720 под выкатную корзину (без корзины)</t>
  </si>
  <si>
    <t>Нижний корпус для Gola 400*720 под выкатную корзину (без корзины)</t>
  </si>
  <si>
    <t>Нижний корпус для Gola 500*720 под выкатную корзину (без корзины)</t>
  </si>
  <si>
    <t>Нижний корпус для Gola 600*720 под выкатную корзину (без корзины)</t>
  </si>
  <si>
    <t>Нижний корпус для Gola 500*720 под мойку для распашной двери</t>
  </si>
  <si>
    <t>Нижний корпус для Gola 600*720 под мойку для распашной двери</t>
  </si>
  <si>
    <t>Нижний корпус для Gola 600*720 с полкой для 2х распашных дверей</t>
  </si>
  <si>
    <t>Нижний корпус для Gola 700*720 с полкой для 2х распашных дверей</t>
  </si>
  <si>
    <t>Нижний корпус для Gola 800*720 с полкой для 2х распашных дверей</t>
  </si>
  <si>
    <t>Нижний корпус для Gola 900*720 с полкой для 2х распашных дверей</t>
  </si>
  <si>
    <t>Нижний корпус для Gola 1000*720 с полкой для 2х распашных дверей</t>
  </si>
  <si>
    <t>Нижний корпус для Gola 600*720 под мойку для 2х распашных дверей</t>
  </si>
  <si>
    <t>Нижний корпус для Gola 700*720 под мойку для 2х распашных дверей</t>
  </si>
  <si>
    <t>Нижний корпус для Gola 800*720 под мойку для 2х распашных дверей</t>
  </si>
  <si>
    <t>Нижний корпус для Gola 900*720 под мойку для 2х распашных дверей</t>
  </si>
  <si>
    <t>Нижний корпус для Gola 1000*720 под мойку для 2х распашных дверей</t>
  </si>
  <si>
    <t>Нижний корпус для Gola 300*720 для 2х ящиков 176мм</t>
  </si>
  <si>
    <t>Нижний корпус для Gola 350*720 для 2х ящиков 176мм</t>
  </si>
  <si>
    <t>Нижний корпус для Gola 400*720 для 2х ящиков 176мм</t>
  </si>
  <si>
    <t>Нижний корпус для Gola 450*720 для 2х ящиков 176мм</t>
  </si>
  <si>
    <t>Нижний корпус для Gola 500*720 для 2х ящиков 176мм</t>
  </si>
  <si>
    <t>Нижний корпус для Gola 600*720 для 2х ящиков 176мм</t>
  </si>
  <si>
    <t>Нижний корпус для Gola 800*720 для 2х ящиков 176мм</t>
  </si>
  <si>
    <t>Нижний корпус для Gola 300*720 для 2х ящиков 70мм и ящика 176мм</t>
  </si>
  <si>
    <t>Нижний корпус для Gola 350*720 для 2х ящиков 70мм и ящика 176мм</t>
  </si>
  <si>
    <t>Нижний корпус для Gola 400*720 для 2х ящиков 70мм и ящика 176мм</t>
  </si>
  <si>
    <t>Нижний корпус для Gola 450*720 для 2х ящиков 70мм и ящика 176мм</t>
  </si>
  <si>
    <t>Нижний корпус для Gola 500*720 для 2х ящиков 70мм и ящика 176мм</t>
  </si>
  <si>
    <t>Нижний корпус для Gola 600*720 для 2х ящиков 70мм и ящика 176мм</t>
  </si>
  <si>
    <t>Нижний корпус для Gola 800*720 для 2х ящиков 70мм и ящика 176мм</t>
  </si>
  <si>
    <t xml:space="preserve"> НЕ ЗАБУДЬТЕ ЗАКАЗАТЬ ОТДЕЛЬНО ПРОФИЛЬ И ФЭ</t>
  </si>
  <si>
    <t>Комплекты фурнитуры REHAU</t>
  </si>
  <si>
    <t>Нижний корпус для Gola 300*720 с полкой для распашной дверцы</t>
  </si>
  <si>
    <t>Верхний корпус 600*720 с подъемным механизмом Free fold</t>
  </si>
  <si>
    <t>Верхний угловой корпус 600*600*720 для распашной дверцы</t>
  </si>
  <si>
    <t>600*600</t>
  </si>
  <si>
    <t>Верхний корпус с сушкой 600*720 для двух распашных дверей</t>
  </si>
  <si>
    <t>АФ2-60 FREE fold</t>
  </si>
  <si>
    <t>АПФ2-60</t>
  </si>
  <si>
    <t>АУ</t>
  </si>
  <si>
    <t>АПФ2-80</t>
  </si>
  <si>
    <t>АПФ2-90</t>
  </si>
  <si>
    <t>Верхний корпус с сушкой 800*720 для двух распашных дверей</t>
  </si>
  <si>
    <t>Верхний корпус с сушкой 900*720 для двух распашных дверей</t>
  </si>
  <si>
    <t>ТУ-105 GOLA</t>
  </si>
  <si>
    <t>ТУ-110 GOLA</t>
  </si>
  <si>
    <t>ТУ-115 GOLA</t>
  </si>
  <si>
    <t>ТУ-120 GOLA</t>
  </si>
  <si>
    <t>ТУ-125 GOLA</t>
  </si>
  <si>
    <t>397*717</t>
  </si>
  <si>
    <t>447*717</t>
  </si>
  <si>
    <t>497*717</t>
  </si>
  <si>
    <t>547*717</t>
  </si>
  <si>
    <t>597*717</t>
  </si>
  <si>
    <t>Нижний угловой корпус для Gola 1050*720</t>
  </si>
  <si>
    <t>Нижний угловой корпус для Gola 1100*720</t>
  </si>
  <si>
    <t>Нижний угловой корпус для Gola 1150*720</t>
  </si>
  <si>
    <t>Нижний угловой корпус для Gola 1200*720</t>
  </si>
  <si>
    <t>Нижний угловой корпус для Gola 1250*720</t>
  </si>
  <si>
    <t>177*297 х1шт;537*297 х1шт</t>
  </si>
  <si>
    <t>177*347 х1шт;537*347 х1шт</t>
  </si>
  <si>
    <t>177*397 х1шт;537*397 х1шт</t>
  </si>
  <si>
    <t>177*447 х1шт;537*447 х1шт</t>
  </si>
  <si>
    <t>177*497 х1шт;537*497 х1шт</t>
  </si>
  <si>
    <t>177*597 х1шт;537*597 х1шт</t>
  </si>
  <si>
    <t>177*297 х2шт;357*297 х1шт</t>
  </si>
  <si>
    <t>177*347 х2шт;357*347 х1шт</t>
  </si>
  <si>
    <t>177*397 х2шт;357*397 х1шт</t>
  </si>
  <si>
    <t>177*447 х2шт;357*447 х1шт</t>
  </si>
  <si>
    <t>177*497 х2шт;357*497 х1шт</t>
  </si>
  <si>
    <t>177*597 х2шт;357*597 х1шт</t>
  </si>
  <si>
    <t>177*797 х2шт;357*797 х1шт</t>
  </si>
  <si>
    <t>116*597 х1шт</t>
  </si>
  <si>
    <t>717*371</t>
  </si>
  <si>
    <t>ф/п 686*164-шт. распилить на 686*90-1шт и 686*70 (для факсадов толщиной 20мм)</t>
  </si>
  <si>
    <t>v1.3</t>
  </si>
  <si>
    <t>ВНИМАНИЕ!!! ВЕРХНИЕ КОРПУСА ПОСТАВЛЯЮТСЯ С ИНТЕГРИРОВАННОЙ РУЧКОЙ. РУЧКА И ФРЕЗЕРОВКА ПОД НЕЁ УЖЕ ВХОДЯТ В СТОИМОСТЬ КОРПУСА.</t>
  </si>
</sst>
</file>

<file path=xl/styles.xml><?xml version="1.0" encoding="utf-8"?>
<styleSheet xmlns="http://schemas.openxmlformats.org/spreadsheetml/2006/main">
  <numFmts count="5">
    <numFmt numFmtId="164" formatCode="_-* #,##0.00_-;\-* #,##0.00_-;_-* &quot;-&quot;??_-;_-@_-"/>
    <numFmt numFmtId="165" formatCode="_-* #,##0_-;\-* #,##0_-;_-* &quot;-&quot;??_-;_-@_-"/>
    <numFmt numFmtId="166" formatCode="_-* #,##0\ [$₽-419]_-;\-* #,##0\ [$₽-419]_-;_-* &quot;-&quot;??\ [$₽-419]_-;_-@_-"/>
    <numFmt numFmtId="167" formatCode="0&quot; кг&quot;"/>
    <numFmt numFmtId="168" formatCode="#,##0.00\ &quot;₽&quot;"/>
  </numFmts>
  <fonts count="20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4"/>
      <color indexed="10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name val="Arial"/>
      <family val="2"/>
      <charset val="204"/>
    </font>
    <font>
      <sz val="11"/>
      <color theme="1"/>
      <name val="Arial"/>
      <family val="2"/>
      <charset val="204"/>
    </font>
    <font>
      <sz val="28"/>
      <color theme="1"/>
      <name val="Arial"/>
      <family val="2"/>
      <charset val="204"/>
    </font>
    <font>
      <sz val="20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26"/>
      <color indexed="8"/>
      <name val="Arial"/>
      <family val="2"/>
      <charset val="204"/>
    </font>
    <font>
      <b/>
      <sz val="11"/>
      <color theme="1"/>
      <name val="Arial"/>
      <family val="2"/>
      <charset val="204"/>
    </font>
    <font>
      <sz val="24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9"/>
      <color indexed="8"/>
      <name val="Arial"/>
      <family val="2"/>
      <charset val="204"/>
    </font>
    <font>
      <b/>
      <sz val="12"/>
      <color theme="0"/>
      <name val="Arial"/>
      <family val="2"/>
      <charset val="204"/>
    </font>
    <font>
      <sz val="9"/>
      <color theme="1"/>
      <name val="Arial"/>
      <family val="2"/>
      <charset val="204"/>
    </font>
    <font>
      <sz val="10"/>
      <color theme="1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37A58C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63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65" fontId="2" fillId="0" borderId="0" xfId="1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165" fontId="5" fillId="0" borderId="0" xfId="1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165" fontId="5" fillId="0" borderId="2" xfId="1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165" fontId="5" fillId="0" borderId="10" xfId="1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0" borderId="2" xfId="0" applyFont="1" applyFill="1" applyBorder="1" applyAlignment="1">
      <alignment horizontal="centerContinuous" vertical="center"/>
    </xf>
    <xf numFmtId="0" fontId="2" fillId="0" borderId="0" xfId="0" applyFont="1" applyFill="1" applyBorder="1" applyAlignment="1">
      <alignment horizontal="centerContinuous" vertical="center"/>
    </xf>
    <xf numFmtId="0" fontId="2" fillId="0" borderId="10" xfId="0" applyFont="1" applyFill="1" applyBorder="1" applyAlignment="1">
      <alignment horizontal="centerContinuous" vertical="center"/>
    </xf>
    <xf numFmtId="0" fontId="2" fillId="0" borderId="7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165" fontId="5" fillId="4" borderId="0" xfId="1" applyNumberFormat="1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165" fontId="5" fillId="4" borderId="2" xfId="1" applyNumberFormat="1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165" fontId="5" fillId="4" borderId="10" xfId="1" applyNumberFormat="1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165" fontId="5" fillId="4" borderId="7" xfId="1" applyNumberFormat="1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167" fontId="6" fillId="0" borderId="2" xfId="1" applyNumberFormat="1" applyFont="1" applyBorder="1" applyAlignment="1">
      <alignment horizontal="center" vertical="center"/>
    </xf>
    <xf numFmtId="0" fontId="7" fillId="0" borderId="0" xfId="0" applyFont="1"/>
    <xf numFmtId="0" fontId="2" fillId="2" borderId="12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0" fontId="7" fillId="0" borderId="12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10" fillId="0" borderId="12" xfId="0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165" fontId="2" fillId="2" borderId="7" xfId="1" applyNumberFormat="1" applyFont="1" applyFill="1" applyBorder="1" applyAlignment="1">
      <alignment horizontal="center" vertical="center" wrapText="1"/>
    </xf>
    <xf numFmtId="165" fontId="3" fillId="0" borderId="2" xfId="1" applyNumberFormat="1" applyFont="1" applyBorder="1" applyAlignment="1">
      <alignment horizontal="center" vertical="center"/>
    </xf>
    <xf numFmtId="165" fontId="3" fillId="4" borderId="0" xfId="1" applyNumberFormat="1" applyFont="1" applyFill="1" applyBorder="1" applyAlignment="1">
      <alignment horizontal="center" vertical="center"/>
    </xf>
    <xf numFmtId="165" fontId="3" fillId="0" borderId="0" xfId="1" applyNumberFormat="1" applyFont="1" applyBorder="1" applyAlignment="1">
      <alignment horizontal="center" vertical="center"/>
    </xf>
    <xf numFmtId="165" fontId="3" fillId="0" borderId="10" xfId="1" applyNumberFormat="1" applyFont="1" applyBorder="1" applyAlignment="1">
      <alignment horizontal="center" vertical="center"/>
    </xf>
    <xf numFmtId="165" fontId="3" fillId="4" borderId="2" xfId="1" applyNumberFormat="1" applyFont="1" applyFill="1" applyBorder="1" applyAlignment="1">
      <alignment horizontal="center" vertical="center"/>
    </xf>
    <xf numFmtId="165" fontId="3" fillId="4" borderId="10" xfId="1" applyNumberFormat="1" applyFont="1" applyFill="1" applyBorder="1" applyAlignment="1">
      <alignment horizontal="center" vertical="center"/>
    </xf>
    <xf numFmtId="165" fontId="3" fillId="4" borderId="7" xfId="1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6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Border="1"/>
    <xf numFmtId="0" fontId="2" fillId="0" borderId="0" xfId="0" applyFont="1" applyBorder="1" applyAlignment="1">
      <alignment wrapText="1"/>
    </xf>
    <xf numFmtId="0" fontId="2" fillId="3" borderId="0" xfId="0" applyFont="1" applyFill="1" applyBorder="1" applyAlignment="1">
      <alignment horizontal="center" vertical="center"/>
    </xf>
    <xf numFmtId="2" fontId="7" fillId="0" borderId="12" xfId="0" applyNumberFormat="1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165" fontId="3" fillId="0" borderId="2" xfId="1" applyNumberFormat="1" applyFont="1" applyFill="1" applyBorder="1" applyAlignment="1">
      <alignment horizontal="center" vertical="center"/>
    </xf>
    <xf numFmtId="165" fontId="3" fillId="0" borderId="10" xfId="1" applyNumberFormat="1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7" fontId="6" fillId="0" borderId="0" xfId="1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right" vertical="center"/>
    </xf>
    <xf numFmtId="166" fontId="14" fillId="0" borderId="0" xfId="0" applyNumberFormat="1" applyFont="1" applyBorder="1" applyAlignment="1">
      <alignment horizontal="center" vertical="center"/>
    </xf>
    <xf numFmtId="167" fontId="14" fillId="0" borderId="0" xfId="1" applyNumberFormat="1" applyFont="1" applyBorder="1" applyAlignment="1">
      <alignment horizontal="center" vertical="center"/>
    </xf>
    <xf numFmtId="167" fontId="6" fillId="0" borderId="0" xfId="1" applyNumberFormat="1" applyFont="1" applyBorder="1" applyAlignment="1">
      <alignment horizontal="right" vertical="center"/>
    </xf>
    <xf numFmtId="1" fontId="0" fillId="0" borderId="0" xfId="0" applyNumberFormat="1"/>
    <xf numFmtId="0" fontId="7" fillId="0" borderId="13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/>
    </xf>
    <xf numFmtId="0" fontId="3" fillId="4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4" borderId="2" xfId="0" applyFont="1" applyFill="1" applyBorder="1" applyAlignment="1">
      <alignment horizontal="left" vertical="center"/>
    </xf>
    <xf numFmtId="0" fontId="3" fillId="4" borderId="10" xfId="0" applyFont="1" applyFill="1" applyBorder="1" applyAlignment="1">
      <alignment horizontal="left" vertical="center"/>
    </xf>
    <xf numFmtId="0" fontId="3" fillId="4" borderId="7" xfId="0" applyFont="1" applyFill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12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166" fontId="3" fillId="0" borderId="0" xfId="1" applyNumberFormat="1" applyFont="1" applyFill="1" applyBorder="1" applyAlignment="1">
      <alignment horizontal="left" vertical="center"/>
    </xf>
    <xf numFmtId="0" fontId="16" fillId="0" borderId="0" xfId="0" applyFont="1" applyBorder="1" applyAlignment="1">
      <alignment horizontal="left" vertical="center"/>
    </xf>
    <xf numFmtId="0" fontId="18" fillId="0" borderId="0" xfId="0" applyFont="1" applyAlignment="1">
      <alignment horizontal="left"/>
    </xf>
    <xf numFmtId="168" fontId="7" fillId="0" borderId="0" xfId="0" applyNumberFormat="1" applyFont="1" applyAlignment="1">
      <alignment horizontal="right"/>
    </xf>
    <xf numFmtId="168" fontId="15" fillId="0" borderId="0" xfId="0" applyNumberFormat="1" applyFont="1" applyAlignment="1">
      <alignment horizontal="right"/>
    </xf>
    <xf numFmtId="168" fontId="12" fillId="0" borderId="0" xfId="0" applyNumberFormat="1" applyFont="1" applyAlignment="1">
      <alignment horizontal="right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Continuous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center" vertical="center"/>
    </xf>
    <xf numFmtId="0" fontId="3" fillId="0" borderId="7" xfId="0" applyFont="1" applyFill="1" applyBorder="1" applyAlignment="1">
      <alignment horizontal="left" vertical="center"/>
    </xf>
    <xf numFmtId="165" fontId="3" fillId="0" borderId="7" xfId="1" applyNumberFormat="1" applyFont="1" applyFill="1" applyBorder="1" applyAlignment="1">
      <alignment horizontal="center" vertical="center"/>
    </xf>
    <xf numFmtId="165" fontId="3" fillId="0" borderId="7" xfId="1" applyNumberFormat="1" applyFont="1" applyBorder="1" applyAlignment="1">
      <alignment horizontal="center" vertical="center"/>
    </xf>
    <xf numFmtId="165" fontId="5" fillId="0" borderId="7" xfId="1" applyNumberFormat="1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2" fontId="2" fillId="4" borderId="3" xfId="0" applyNumberFormat="1" applyFont="1" applyFill="1" applyBorder="1" applyAlignment="1">
      <alignment horizontal="center" vertical="center"/>
    </xf>
    <xf numFmtId="2" fontId="2" fillId="0" borderId="5" xfId="0" applyNumberFormat="1" applyFont="1" applyBorder="1" applyAlignment="1">
      <alignment horizontal="center" vertical="center"/>
    </xf>
    <xf numFmtId="2" fontId="2" fillId="4" borderId="5" xfId="0" applyNumberFormat="1" applyFont="1" applyFill="1" applyBorder="1" applyAlignment="1">
      <alignment horizontal="center" vertical="center"/>
    </xf>
    <xf numFmtId="2" fontId="2" fillId="4" borderId="11" xfId="0" applyNumberFormat="1" applyFont="1" applyFill="1" applyBorder="1" applyAlignment="1">
      <alignment horizontal="center" vertical="center"/>
    </xf>
    <xf numFmtId="0" fontId="5" fillId="0" borderId="2" xfId="0" applyFont="1" applyBorder="1" applyAlignment="1" applyProtection="1">
      <alignment horizontal="center" vertical="center"/>
      <protection locked="0"/>
    </xf>
    <xf numFmtId="0" fontId="5" fillId="4" borderId="0" xfId="0" applyFont="1" applyFill="1" applyBorder="1" applyAlignment="1" applyProtection="1">
      <alignment horizontal="center"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5" fillId="0" borderId="10" xfId="0" applyFont="1" applyBorder="1" applyAlignment="1" applyProtection="1">
      <alignment horizontal="center" vertical="center"/>
      <protection locked="0"/>
    </xf>
    <xf numFmtId="0" fontId="5" fillId="4" borderId="2" xfId="0" applyFont="1" applyFill="1" applyBorder="1" applyAlignment="1" applyProtection="1">
      <alignment horizontal="center" vertical="center"/>
      <protection locked="0"/>
    </xf>
    <xf numFmtId="0" fontId="5" fillId="4" borderId="10" xfId="0" applyFont="1" applyFill="1" applyBorder="1" applyAlignment="1" applyProtection="1">
      <alignment horizontal="center" vertical="center"/>
      <protection locked="0"/>
    </xf>
    <xf numFmtId="0" fontId="5" fillId="4" borderId="7" xfId="0" applyFont="1" applyFill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center" vertical="center"/>
      <protection locked="0"/>
    </xf>
    <xf numFmtId="1" fontId="2" fillId="0" borderId="2" xfId="0" applyNumberFormat="1" applyFont="1" applyBorder="1" applyAlignment="1" applyProtection="1">
      <alignment horizontal="center" vertical="center"/>
      <protection hidden="1"/>
    </xf>
    <xf numFmtId="1" fontId="2" fillId="4" borderId="0" xfId="0" applyNumberFormat="1" applyFont="1" applyFill="1" applyBorder="1" applyAlignment="1" applyProtection="1">
      <alignment horizontal="center" vertical="center"/>
      <protection hidden="1"/>
    </xf>
    <xf numFmtId="1" fontId="2" fillId="0" borderId="0" xfId="0" applyNumberFormat="1" applyFont="1" applyBorder="1" applyAlignment="1" applyProtection="1">
      <alignment horizontal="center" vertical="center"/>
      <protection hidden="1"/>
    </xf>
    <xf numFmtId="1" fontId="2" fillId="4" borderId="2" xfId="0" applyNumberFormat="1" applyFont="1" applyFill="1" applyBorder="1" applyAlignment="1" applyProtection="1">
      <alignment horizontal="center" vertical="center"/>
      <protection hidden="1"/>
    </xf>
    <xf numFmtId="1" fontId="2" fillId="0" borderId="10" xfId="0" applyNumberFormat="1" applyFont="1" applyBorder="1" applyAlignment="1" applyProtection="1">
      <alignment horizontal="center" vertical="center"/>
      <protection hidden="1"/>
    </xf>
    <xf numFmtId="1" fontId="2" fillId="4" borderId="10" xfId="0" applyNumberFormat="1" applyFont="1" applyFill="1" applyBorder="1" applyAlignment="1" applyProtection="1">
      <alignment horizontal="center" vertical="center"/>
      <protection hidden="1"/>
    </xf>
    <xf numFmtId="1" fontId="2" fillId="4" borderId="7" xfId="0" applyNumberFormat="1" applyFont="1" applyFill="1" applyBorder="1" applyAlignment="1" applyProtection="1">
      <alignment horizontal="center" vertical="center"/>
      <protection hidden="1"/>
    </xf>
    <xf numFmtId="1" fontId="2" fillId="0" borderId="7" xfId="0" applyNumberFormat="1" applyFont="1" applyBorder="1" applyAlignment="1" applyProtection="1">
      <alignment horizontal="center" vertical="center"/>
      <protection hidden="1"/>
    </xf>
    <xf numFmtId="166" fontId="3" fillId="0" borderId="2" xfId="1" applyNumberFormat="1" applyFont="1" applyFill="1" applyBorder="1" applyAlignment="1" applyProtection="1">
      <alignment horizontal="left" vertical="center"/>
      <protection hidden="1"/>
    </xf>
    <xf numFmtId="166" fontId="3" fillId="4" borderId="0" xfId="1" applyNumberFormat="1" applyFont="1" applyFill="1" applyBorder="1" applyAlignment="1" applyProtection="1">
      <alignment horizontal="left" vertical="center"/>
      <protection hidden="1"/>
    </xf>
    <xf numFmtId="166" fontId="3" fillId="0" borderId="0" xfId="1" applyNumberFormat="1" applyFont="1" applyFill="1" applyBorder="1" applyAlignment="1" applyProtection="1">
      <alignment horizontal="left" vertical="center"/>
      <protection hidden="1"/>
    </xf>
    <xf numFmtId="166" fontId="3" fillId="4" borderId="10" xfId="1" applyNumberFormat="1" applyFont="1" applyFill="1" applyBorder="1" applyAlignment="1" applyProtection="1">
      <alignment horizontal="left" vertical="center"/>
      <protection hidden="1"/>
    </xf>
    <xf numFmtId="166" fontId="3" fillId="0" borderId="10" xfId="1" applyNumberFormat="1" applyFont="1" applyFill="1" applyBorder="1" applyAlignment="1" applyProtection="1">
      <alignment horizontal="left" vertical="center"/>
      <protection hidden="1"/>
    </xf>
    <xf numFmtId="166" fontId="3" fillId="4" borderId="2" xfId="1" applyNumberFormat="1" applyFont="1" applyFill="1" applyBorder="1" applyAlignment="1" applyProtection="1">
      <alignment horizontal="left" vertical="center"/>
      <protection hidden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19" fillId="0" borderId="0" xfId="0" applyFont="1" applyAlignment="1">
      <alignment horizontal="left" vertical="top"/>
    </xf>
    <xf numFmtId="0" fontId="11" fillId="0" borderId="0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5" borderId="10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2" fillId="6" borderId="2" xfId="0" applyFont="1" applyFill="1" applyBorder="1" applyAlignment="1">
      <alignment horizontal="center" wrapText="1"/>
    </xf>
    <xf numFmtId="0" fontId="2" fillId="6" borderId="0" xfId="0" applyFont="1" applyFill="1" applyBorder="1" applyAlignment="1">
      <alignment horizont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37A58C"/>
      <color rgb="FFDDD9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Relationship Id="rId9" Type="http://schemas.openxmlformats.org/officeDocument/2006/relationships/image" Target="../media/image2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jpeg"/><Relationship Id="rId1" Type="http://schemas.openxmlformats.org/officeDocument/2006/relationships/image" Target="../media/image26.png"/><Relationship Id="rId5" Type="http://schemas.openxmlformats.org/officeDocument/2006/relationships/image" Target="../media/image30.jpeg"/><Relationship Id="rId4" Type="http://schemas.openxmlformats.org/officeDocument/2006/relationships/image" Target="../media/image29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28575</xdr:rowOff>
    </xdr:from>
    <xdr:to>
      <xdr:col>2</xdr:col>
      <xdr:colOff>785824</xdr:colOff>
      <xdr:row>4</xdr:row>
      <xdr:rowOff>101799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28575"/>
          <a:ext cx="2328874" cy="8352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280987</xdr:colOff>
      <xdr:row>0</xdr:row>
      <xdr:rowOff>28575</xdr:rowOff>
    </xdr:from>
    <xdr:to>
      <xdr:col>5</xdr:col>
      <xdr:colOff>158069</xdr:colOff>
      <xdr:row>3</xdr:row>
      <xdr:rowOff>171450</xdr:rowOff>
    </xdr:to>
    <xdr:pic>
      <xdr:nvPicPr>
        <xdr:cNvPr id="113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" y="28575"/>
          <a:ext cx="2317863" cy="845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5</xdr:row>
      <xdr:rowOff>9525</xdr:rowOff>
    </xdr:from>
    <xdr:to>
      <xdr:col>4</xdr:col>
      <xdr:colOff>895350</xdr:colOff>
      <xdr:row>11</xdr:row>
      <xdr:rowOff>123825</xdr:rowOff>
    </xdr:to>
    <xdr:pic>
      <xdr:nvPicPr>
        <xdr:cNvPr id="1133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1590675"/>
          <a:ext cx="7810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28575</xdr:colOff>
      <xdr:row>11</xdr:row>
      <xdr:rowOff>1</xdr:rowOff>
    </xdr:from>
    <xdr:to>
      <xdr:col>4</xdr:col>
      <xdr:colOff>847725</xdr:colOff>
      <xdr:row>16</xdr:row>
      <xdr:rowOff>109539</xdr:rowOff>
    </xdr:to>
    <xdr:pic>
      <xdr:nvPicPr>
        <xdr:cNvPr id="113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781301"/>
          <a:ext cx="8191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47625</xdr:colOff>
      <xdr:row>17</xdr:row>
      <xdr:rowOff>45244</xdr:rowOff>
    </xdr:from>
    <xdr:to>
      <xdr:col>4</xdr:col>
      <xdr:colOff>1000125</xdr:colOff>
      <xdr:row>22</xdr:row>
      <xdr:rowOff>85725</xdr:rowOff>
    </xdr:to>
    <xdr:pic>
      <xdr:nvPicPr>
        <xdr:cNvPr id="1135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914775"/>
          <a:ext cx="9525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66675</xdr:colOff>
      <xdr:row>23</xdr:row>
      <xdr:rowOff>28575</xdr:rowOff>
    </xdr:from>
    <xdr:to>
      <xdr:col>4</xdr:col>
      <xdr:colOff>1000125</xdr:colOff>
      <xdr:row>29</xdr:row>
      <xdr:rowOff>138112</xdr:rowOff>
    </xdr:to>
    <xdr:pic>
      <xdr:nvPicPr>
        <xdr:cNvPr id="1136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43500"/>
          <a:ext cx="93345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47625</xdr:colOff>
      <xdr:row>30</xdr:row>
      <xdr:rowOff>7144</xdr:rowOff>
    </xdr:from>
    <xdr:to>
      <xdr:col>4</xdr:col>
      <xdr:colOff>952500</xdr:colOff>
      <xdr:row>36</xdr:row>
      <xdr:rowOff>109537</xdr:rowOff>
    </xdr:to>
    <xdr:pic>
      <xdr:nvPicPr>
        <xdr:cNvPr id="1137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6448425"/>
          <a:ext cx="9048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47625</xdr:colOff>
      <xdr:row>36</xdr:row>
      <xdr:rowOff>178593</xdr:rowOff>
    </xdr:from>
    <xdr:to>
      <xdr:col>4</xdr:col>
      <xdr:colOff>1028700</xdr:colOff>
      <xdr:row>38</xdr:row>
      <xdr:rowOff>785812</xdr:rowOff>
    </xdr:to>
    <xdr:pic>
      <xdr:nvPicPr>
        <xdr:cNvPr id="1138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7743825"/>
          <a:ext cx="9810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41</xdr:row>
      <xdr:rowOff>57150</xdr:rowOff>
    </xdr:from>
    <xdr:to>
      <xdr:col>4</xdr:col>
      <xdr:colOff>876300</xdr:colOff>
      <xdr:row>45</xdr:row>
      <xdr:rowOff>180975</xdr:rowOff>
    </xdr:to>
    <xdr:pic>
      <xdr:nvPicPr>
        <xdr:cNvPr id="113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9829800"/>
          <a:ext cx="7334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46</xdr:row>
      <xdr:rowOff>19050</xdr:rowOff>
    </xdr:from>
    <xdr:to>
      <xdr:col>4</xdr:col>
      <xdr:colOff>885825</xdr:colOff>
      <xdr:row>50</xdr:row>
      <xdr:rowOff>180976</xdr:rowOff>
    </xdr:to>
    <xdr:pic>
      <xdr:nvPicPr>
        <xdr:cNvPr id="114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10744200"/>
          <a:ext cx="7143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51</xdr:row>
      <xdr:rowOff>28575</xdr:rowOff>
    </xdr:from>
    <xdr:to>
      <xdr:col>4</xdr:col>
      <xdr:colOff>1009650</xdr:colOff>
      <xdr:row>55</xdr:row>
      <xdr:rowOff>190501</xdr:rowOff>
    </xdr:to>
    <xdr:pic>
      <xdr:nvPicPr>
        <xdr:cNvPr id="1141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11687175"/>
          <a:ext cx="9334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56</xdr:row>
      <xdr:rowOff>57151</xdr:rowOff>
    </xdr:from>
    <xdr:to>
      <xdr:col>4</xdr:col>
      <xdr:colOff>962025</xdr:colOff>
      <xdr:row>60</xdr:row>
      <xdr:rowOff>180975</xdr:rowOff>
    </xdr:to>
    <xdr:pic>
      <xdr:nvPicPr>
        <xdr:cNvPr id="1142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2649201"/>
          <a:ext cx="8286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142876</xdr:colOff>
      <xdr:row>61</xdr:row>
      <xdr:rowOff>28575</xdr:rowOff>
    </xdr:from>
    <xdr:to>
      <xdr:col>4</xdr:col>
      <xdr:colOff>845029</xdr:colOff>
      <xdr:row>66</xdr:row>
      <xdr:rowOff>190499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6851" y="13506450"/>
          <a:ext cx="702153" cy="113347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67</xdr:row>
      <xdr:rowOff>19051</xdr:rowOff>
    </xdr:from>
    <xdr:to>
      <xdr:col>4</xdr:col>
      <xdr:colOff>971550</xdr:colOff>
      <xdr:row>70</xdr:row>
      <xdr:rowOff>249338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452563" y="14794707"/>
          <a:ext cx="923925" cy="1016099"/>
        </a:xfrm>
        <a:prstGeom prst="rect">
          <a:avLst/>
        </a:prstGeom>
      </xdr:spPr>
    </xdr:pic>
    <xdr:clientData/>
  </xdr:twoCellAnchor>
  <xdr:twoCellAnchor editAs="oneCell">
    <xdr:from>
      <xdr:col>4</xdr:col>
      <xdr:colOff>35719</xdr:colOff>
      <xdr:row>72</xdr:row>
      <xdr:rowOff>23813</xdr:rowOff>
    </xdr:from>
    <xdr:to>
      <xdr:col>4</xdr:col>
      <xdr:colOff>1000124</xdr:colOff>
      <xdr:row>72</xdr:row>
      <xdr:rowOff>1085601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440657" y="16716376"/>
          <a:ext cx="964405" cy="1061788"/>
        </a:xfrm>
        <a:prstGeom prst="rect">
          <a:avLst/>
        </a:prstGeom>
      </xdr:spPr>
    </xdr:pic>
    <xdr:clientData/>
  </xdr:twoCellAnchor>
  <xdr:twoCellAnchor editAs="oneCell">
    <xdr:from>
      <xdr:col>4</xdr:col>
      <xdr:colOff>35718</xdr:colOff>
      <xdr:row>73</xdr:row>
      <xdr:rowOff>35718</xdr:rowOff>
    </xdr:from>
    <xdr:to>
      <xdr:col>4</xdr:col>
      <xdr:colOff>1011768</xdr:colOff>
      <xdr:row>75</xdr:row>
      <xdr:rowOff>333374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357437" y="17823656"/>
          <a:ext cx="976050" cy="1059656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</xdr:colOff>
      <xdr:row>71</xdr:row>
      <xdr:rowOff>23813</xdr:rowOff>
    </xdr:from>
    <xdr:to>
      <xdr:col>4</xdr:col>
      <xdr:colOff>1012029</xdr:colOff>
      <xdr:row>71</xdr:row>
      <xdr:rowOff>1100949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345531" y="15847219"/>
          <a:ext cx="988217" cy="10771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154516</xdr:colOff>
      <xdr:row>5</xdr:row>
      <xdr:rowOff>38100</xdr:rowOff>
    </xdr:from>
    <xdr:to>
      <xdr:col>4</xdr:col>
      <xdr:colOff>878417</xdr:colOff>
      <xdr:row>10</xdr:row>
      <xdr:rowOff>168249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07266" y="1835944"/>
          <a:ext cx="723901" cy="1082649"/>
        </a:xfrm>
        <a:prstGeom prst="rect">
          <a:avLst/>
        </a:prstGeom>
      </xdr:spPr>
    </xdr:pic>
    <xdr:clientData/>
  </xdr:twoCellAnchor>
  <xdr:twoCellAnchor editAs="oneCell">
    <xdr:from>
      <xdr:col>4</xdr:col>
      <xdr:colOff>137584</xdr:colOff>
      <xdr:row>11</xdr:row>
      <xdr:rowOff>31749</xdr:rowOff>
    </xdr:from>
    <xdr:to>
      <xdr:col>4</xdr:col>
      <xdr:colOff>920750</xdr:colOff>
      <xdr:row>17</xdr:row>
      <xdr:rowOff>153396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10834" y="2741082"/>
          <a:ext cx="783166" cy="1201147"/>
        </a:xfrm>
        <a:prstGeom prst="rect">
          <a:avLst/>
        </a:prstGeom>
      </xdr:spPr>
    </xdr:pic>
    <xdr:clientData/>
  </xdr:twoCellAnchor>
  <xdr:twoCellAnchor editAs="oneCell">
    <xdr:from>
      <xdr:col>4</xdr:col>
      <xdr:colOff>52915</xdr:colOff>
      <xdr:row>18</xdr:row>
      <xdr:rowOff>21166</xdr:rowOff>
    </xdr:from>
    <xdr:to>
      <xdr:col>4</xdr:col>
      <xdr:colOff>1015998</xdr:colOff>
      <xdr:row>19</xdr:row>
      <xdr:rowOff>613907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05665" y="4212166"/>
          <a:ext cx="963083" cy="1211866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</xdr:colOff>
      <xdr:row>20</xdr:row>
      <xdr:rowOff>21166</xdr:rowOff>
    </xdr:from>
    <xdr:to>
      <xdr:col>4</xdr:col>
      <xdr:colOff>1018182</xdr:colOff>
      <xdr:row>24</xdr:row>
      <xdr:rowOff>243416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000" y="5238749"/>
          <a:ext cx="986432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21167</xdr:colOff>
      <xdr:row>25</xdr:row>
      <xdr:rowOff>21167</xdr:rowOff>
    </xdr:from>
    <xdr:to>
      <xdr:col>4</xdr:col>
      <xdr:colOff>1006339</xdr:colOff>
      <xdr:row>30</xdr:row>
      <xdr:rowOff>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894417" y="6508750"/>
          <a:ext cx="985172" cy="1248834"/>
        </a:xfrm>
        <a:prstGeom prst="rect">
          <a:avLst/>
        </a:prstGeom>
      </xdr:spPr>
    </xdr:pic>
    <xdr:clientData/>
  </xdr:twoCellAnchor>
  <xdr:twoCellAnchor editAs="oneCell">
    <xdr:from>
      <xdr:col>4</xdr:col>
      <xdr:colOff>21166</xdr:colOff>
      <xdr:row>30</xdr:row>
      <xdr:rowOff>74081</xdr:rowOff>
    </xdr:from>
    <xdr:to>
      <xdr:col>4</xdr:col>
      <xdr:colOff>1015999</xdr:colOff>
      <xdr:row>36</xdr:row>
      <xdr:rowOff>100538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894416" y="7831664"/>
          <a:ext cx="994833" cy="1148291"/>
        </a:xfrm>
        <a:prstGeom prst="rect">
          <a:avLst/>
        </a:prstGeom>
      </xdr:spPr>
    </xdr:pic>
    <xdr:clientData/>
  </xdr:twoCellAnchor>
  <xdr:twoCellAnchor editAs="oneCell">
    <xdr:from>
      <xdr:col>4</xdr:col>
      <xdr:colOff>22223</xdr:colOff>
      <xdr:row>37</xdr:row>
      <xdr:rowOff>42333</xdr:rowOff>
    </xdr:from>
    <xdr:to>
      <xdr:col>4</xdr:col>
      <xdr:colOff>989954</xdr:colOff>
      <xdr:row>43</xdr:row>
      <xdr:rowOff>148166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895473" y="9112250"/>
          <a:ext cx="967731" cy="1185333"/>
        </a:xfrm>
        <a:prstGeom prst="rect">
          <a:avLst/>
        </a:prstGeom>
      </xdr:spPr>
    </xdr:pic>
    <xdr:clientData/>
  </xdr:twoCellAnchor>
  <xdr:twoCellAnchor editAs="oneCell">
    <xdr:from>
      <xdr:col>2</xdr:col>
      <xdr:colOff>309563</xdr:colOff>
      <xdr:row>0</xdr:row>
      <xdr:rowOff>47625</xdr:rowOff>
    </xdr:from>
    <xdr:to>
      <xdr:col>5</xdr:col>
      <xdr:colOff>189027</xdr:colOff>
      <xdr:row>3</xdr:row>
      <xdr:rowOff>190500</xdr:rowOff>
    </xdr:to>
    <xdr:pic>
      <xdr:nvPicPr>
        <xdr:cNvPr id="20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3" y="47625"/>
          <a:ext cx="2320245" cy="845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19051</xdr:colOff>
      <xdr:row>44</xdr:row>
      <xdr:rowOff>28575</xdr:rowOff>
    </xdr:from>
    <xdr:to>
      <xdr:col>4</xdr:col>
      <xdr:colOff>1024938</xdr:colOff>
      <xdr:row>48</xdr:row>
      <xdr:rowOff>171450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981326" y="10620375"/>
          <a:ext cx="1005887" cy="8667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19050</xdr:rowOff>
    </xdr:from>
    <xdr:to>
      <xdr:col>0</xdr:col>
      <xdr:colOff>2552700</xdr:colOff>
      <xdr:row>0</xdr:row>
      <xdr:rowOff>819150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9050"/>
          <a:ext cx="22193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5</xdr:row>
      <xdr:rowOff>28575</xdr:rowOff>
    </xdr:from>
    <xdr:to>
      <xdr:col>0</xdr:col>
      <xdr:colOff>3426917</xdr:colOff>
      <xdr:row>8</xdr:row>
      <xdr:rowOff>476250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" y="4714875"/>
          <a:ext cx="3426916" cy="1933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28576</xdr:rowOff>
    </xdr:from>
    <xdr:to>
      <xdr:col>0</xdr:col>
      <xdr:colOff>3409950</xdr:colOff>
      <xdr:row>2</xdr:row>
      <xdr:rowOff>1074120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47776"/>
          <a:ext cx="3409950" cy="10455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28575</xdr:rowOff>
    </xdr:from>
    <xdr:to>
      <xdr:col>0</xdr:col>
      <xdr:colOff>3410470</xdr:colOff>
      <xdr:row>3</xdr:row>
      <xdr:rowOff>1266825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52675"/>
          <a:ext cx="341047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28576</xdr:rowOff>
    </xdr:from>
    <xdr:to>
      <xdr:col>0</xdr:col>
      <xdr:colOff>3362325</xdr:colOff>
      <xdr:row>4</xdr:row>
      <xdr:rowOff>1069410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638551"/>
          <a:ext cx="3362325" cy="10408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85725</xdr:rowOff>
    </xdr:from>
    <xdr:to>
      <xdr:col>9</xdr:col>
      <xdr:colOff>504825</xdr:colOff>
      <xdr:row>44</xdr:row>
      <xdr:rowOff>50541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85725"/>
          <a:ext cx="5895975" cy="8346816"/>
        </a:xfrm>
        <a:prstGeom prst="rect">
          <a:avLst/>
        </a:prstGeom>
        <a:effectLst>
          <a:outerShdw blurRad="88900" algn="ctr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95250</xdr:rowOff>
    </xdr:from>
    <xdr:to>
      <xdr:col>9</xdr:col>
      <xdr:colOff>514350</xdr:colOff>
      <xdr:row>44</xdr:row>
      <xdr:rowOff>12127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95250"/>
          <a:ext cx="5876925" cy="8298877"/>
        </a:xfrm>
        <a:prstGeom prst="rect">
          <a:avLst/>
        </a:prstGeom>
        <a:effectLst>
          <a:outerShdw blurRad="88900" algn="ctr" rotWithShape="0">
            <a:prstClr val="black">
              <a:alpha val="40000"/>
            </a:prst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rgb="FFFF0000"/>
  </sheetPr>
  <dimension ref="A1:F104"/>
  <sheetViews>
    <sheetView workbookViewId="0">
      <selection activeCell="C13" sqref="C13"/>
    </sheetView>
  </sheetViews>
  <sheetFormatPr defaultRowHeight="15"/>
  <cols>
    <col min="1" max="1" width="13.140625" style="51" bestFit="1" customWidth="1"/>
    <col min="2" max="2" width="13.7109375" style="99" bestFit="1" customWidth="1"/>
    <col min="3" max="3" width="68" style="100" bestFit="1" customWidth="1"/>
    <col min="4" max="4" width="8.28515625" style="99" bestFit="1" customWidth="1"/>
    <col min="5" max="5" width="10.7109375" style="105" bestFit="1" customWidth="1"/>
    <col min="6" max="6" width="13.140625" style="105" bestFit="1" customWidth="1"/>
    <col min="7" max="16384" width="9.140625" style="51"/>
  </cols>
  <sheetData>
    <row r="1" spans="1:6">
      <c r="A1" s="104" t="s">
        <v>359</v>
      </c>
    </row>
    <row r="4" spans="1:6">
      <c r="E4" s="106" t="s">
        <v>201</v>
      </c>
      <c r="F4" s="106">
        <f>SUM(F8:F104)</f>
        <v>0</v>
      </c>
    </row>
    <row r="5" spans="1:6">
      <c r="E5" s="107" t="s">
        <v>202</v>
      </c>
      <c r="F5" s="86">
        <f>'Корпусы Rehau'!AL2+'Корпусы Premium Line гола'!AO2+'Комплекты фурнитуры REHAU'!H1</f>
        <v>0</v>
      </c>
    </row>
    <row r="7" spans="1:6">
      <c r="A7" s="99" t="s">
        <v>198</v>
      </c>
      <c r="B7" s="99" t="s">
        <v>87</v>
      </c>
      <c r="C7" s="101" t="s">
        <v>200</v>
      </c>
      <c r="D7" s="99" t="s">
        <v>188</v>
      </c>
      <c r="E7" s="107" t="s">
        <v>189</v>
      </c>
      <c r="F7" s="105" t="s">
        <v>199</v>
      </c>
    </row>
    <row r="8" spans="1:6">
      <c r="A8" s="51">
        <f>1</f>
        <v>1</v>
      </c>
      <c r="B8" s="99">
        <f>IF(ISERROR(VLOOKUP(A8,технический!$B$3:$E$1000,2,0))=TRUE,,VLOOKUP(A8,технический!$B$3:$E$1000,2,0))</f>
        <v>0</v>
      </c>
      <c r="C8" s="100">
        <f>IF(ISERROR(VLOOKUP(A8,технический!$B$3:$K$1000,5,0))=TRUE,,VLOOKUP(A8,технический!$B$3:$K$1000,5,0))</f>
        <v>0</v>
      </c>
      <c r="D8" s="99">
        <f>IF(ISERROR(VLOOKUP(A8,технический!$B$3:$K$1000,3,0))=TRUE,,VLOOKUP(A8,технический!$B$3:$K$1000,3,0))</f>
        <v>0</v>
      </c>
      <c r="E8" s="105">
        <f>IF(D8=0,,IF(ISERROR(VLOOKUP(A8,технический!$B$3:$K$1000,4,0))=TRUE,,VLOOKUP(A8,технический!$B$3:$K$1000,4,0))/D8)</f>
        <v>0</v>
      </c>
      <c r="F8" s="105">
        <f>D8*E8</f>
        <v>0</v>
      </c>
    </row>
    <row r="9" spans="1:6">
      <c r="A9" s="51">
        <f>IF(A8=технический!$B$1,"-",IF(A8="-","-",IF(A8=A7,"-",IF(A8=технический!$B$1,технический!$B$1,'БЛАНК ЗАКАЗА'!A8+1))))</f>
        <v>2</v>
      </c>
      <c r="B9" s="99">
        <f>IF(ISERROR(VLOOKUP(A9,технический!$B$3:$E$1000,2,0))=TRUE,,VLOOKUP(A9,технический!$B$3:$E$1000,2,0))</f>
        <v>0</v>
      </c>
      <c r="C9" s="100">
        <f>IF(ISERROR(VLOOKUP(A9,технический!$B$3:$K$1000,5,0))=TRUE,,VLOOKUP(A9,технический!$B$3:$K$1000,5,0))</f>
        <v>0</v>
      </c>
      <c r="D9" s="99">
        <f>IF(ISERROR(VLOOKUP(A9,технический!$B$3:$K$1000,3,0))=TRUE,,VLOOKUP(A9,технический!$B$3:$K$1000,3,0))</f>
        <v>0</v>
      </c>
      <c r="E9" s="105">
        <f>IF(D9=0,,IF(ISERROR(VLOOKUP(A9,технический!$B$3:$K$1000,4,0))=TRUE,,VLOOKUP(A9,технический!$B$3:$K$1000,4,0))/D9)</f>
        <v>0</v>
      </c>
      <c r="F9" s="105">
        <f t="shared" ref="F9:F72" si="0">D9*E9</f>
        <v>0</v>
      </c>
    </row>
    <row r="10" spans="1:6">
      <c r="A10" s="51">
        <f>IF(A9=технический!$B$1,"-",IF(A9="-","-",IF(A9=A8,"-",IF(A9=технический!$B$1,технический!$B$1,'БЛАНК ЗАКАЗА'!A9+1))))</f>
        <v>3</v>
      </c>
      <c r="B10" s="99">
        <f>IF(ISERROR(VLOOKUP(A10,технический!$B$3:$E$1000,2,0))=TRUE,,VLOOKUP(A10,технический!$B$3:$E$1000,2,0))</f>
        <v>0</v>
      </c>
      <c r="C10" s="100">
        <f>IF(ISERROR(VLOOKUP(A10,технический!$B$3:$K$1000,5,0))=TRUE,,VLOOKUP(A10,технический!$B$3:$K$1000,5,0))</f>
        <v>0</v>
      </c>
      <c r="D10" s="99">
        <f>IF(ISERROR(VLOOKUP(A10,технический!$B$3:$K$1000,3,0))=TRUE,,VLOOKUP(A10,технический!$B$3:$K$1000,3,0))</f>
        <v>0</v>
      </c>
      <c r="E10" s="105">
        <f>IF(D10=0,,IF(ISERROR(VLOOKUP(A10,технический!$B$3:$K$1000,4,0))=TRUE,,VLOOKUP(A10,технический!$B$3:$K$1000,4,0))/D10)</f>
        <v>0</v>
      </c>
      <c r="F10" s="105">
        <f t="shared" si="0"/>
        <v>0</v>
      </c>
    </row>
    <row r="11" spans="1:6">
      <c r="A11" s="51">
        <f>IF(A10=технический!$B$1,"-",IF(A10="-","-",IF(A10=A9,"-",IF(A10=технический!$B$1,технический!$B$1,'БЛАНК ЗАКАЗА'!A10+1))))</f>
        <v>4</v>
      </c>
      <c r="B11" s="99">
        <f>IF(ISERROR(VLOOKUP(A11,технический!$B$3:$E$1000,2,0))=TRUE,,VLOOKUP(A11,технический!$B$3:$E$1000,2,0))</f>
        <v>0</v>
      </c>
      <c r="C11" s="100">
        <f>IF(ISERROR(VLOOKUP(A11,технический!$B$3:$K$1000,5,0))=TRUE,,VLOOKUP(A11,технический!$B$3:$K$1000,5,0))</f>
        <v>0</v>
      </c>
      <c r="D11" s="99">
        <f>IF(ISERROR(VLOOKUP(A11,технический!$B$3:$K$1000,3,0))=TRUE,,VLOOKUP(A11,технический!$B$3:$K$1000,3,0))</f>
        <v>0</v>
      </c>
      <c r="E11" s="105">
        <f>IF(D11=0,,IF(ISERROR(VLOOKUP(A11,технический!$B$3:$K$1000,4,0))=TRUE,,VLOOKUP(A11,технический!$B$3:$K$1000,4,0))/D11)</f>
        <v>0</v>
      </c>
      <c r="F11" s="105">
        <f t="shared" si="0"/>
        <v>0</v>
      </c>
    </row>
    <row r="12" spans="1:6">
      <c r="A12" s="51">
        <f>IF(A11=технический!$B$1,"-",IF(A11="-","-",IF(A11=A10,"-",IF(A11=технический!$B$1,технический!$B$1,'БЛАНК ЗАКАЗА'!A11+1))))</f>
        <v>5</v>
      </c>
      <c r="B12" s="99">
        <f>IF(ISERROR(VLOOKUP(A12,технический!$B$3:$E$1000,2,0))=TRUE,,VLOOKUP(A12,технический!$B$3:$E$1000,2,0))</f>
        <v>0</v>
      </c>
      <c r="C12" s="100">
        <f>IF(ISERROR(VLOOKUP(A12,технический!$B$3:$K$1000,5,0))=TRUE,,VLOOKUP(A12,технический!$B$3:$K$1000,5,0))</f>
        <v>0</v>
      </c>
      <c r="D12" s="99">
        <f>IF(ISERROR(VLOOKUP(A12,технический!$B$3:$K$1000,3,0))=TRUE,,VLOOKUP(A12,технический!$B$3:$K$1000,3,0))</f>
        <v>0</v>
      </c>
      <c r="E12" s="105">
        <f>IF(D12=0,,IF(ISERROR(VLOOKUP(A12,технический!$B$3:$K$1000,4,0))=TRUE,,VLOOKUP(A12,технический!$B$3:$K$1000,4,0))/D12)</f>
        <v>0</v>
      </c>
      <c r="F12" s="105">
        <f t="shared" si="0"/>
        <v>0</v>
      </c>
    </row>
    <row r="13" spans="1:6">
      <c r="A13" s="51">
        <f>IF(A12=технический!$B$1,"-",IF(A12="-","-",IF(A12=A11,"-",IF(A12=технический!$B$1,технический!$B$1,'БЛАНК ЗАКАЗА'!A12+1))))</f>
        <v>6</v>
      </c>
      <c r="B13" s="99">
        <f>IF(ISERROR(VLOOKUP(A13,технический!$B$3:$E$1000,2,0))=TRUE,,VLOOKUP(A13,технический!$B$3:$E$1000,2,0))</f>
        <v>0</v>
      </c>
      <c r="C13" s="100">
        <f>IF(ISERROR(VLOOKUP(A13,технический!$B$3:$K$1000,5,0))=TRUE,,VLOOKUP(A13,технический!$B$3:$K$1000,5,0))</f>
        <v>0</v>
      </c>
      <c r="D13" s="99">
        <f>IF(ISERROR(VLOOKUP(A13,технический!$B$3:$K$1000,3,0))=TRUE,,VLOOKUP(A13,технический!$B$3:$K$1000,3,0))</f>
        <v>0</v>
      </c>
      <c r="E13" s="105">
        <f>IF(D13=0,,IF(ISERROR(VLOOKUP(A13,технический!$B$3:$K$1000,4,0))=TRUE,,VLOOKUP(A13,технический!$B$3:$K$1000,4,0))/D13)</f>
        <v>0</v>
      </c>
      <c r="F13" s="105">
        <f t="shared" si="0"/>
        <v>0</v>
      </c>
    </row>
    <row r="14" spans="1:6">
      <c r="A14" s="51">
        <f>IF(A13=технический!$B$1,"-",IF(A13="-","-",IF(A13=A12,"-",IF(A13=технический!$B$1,технический!$B$1,'БЛАНК ЗАКАЗА'!A13+1))))</f>
        <v>7</v>
      </c>
      <c r="B14" s="99">
        <f>IF(ISERROR(VLOOKUP(A14,технический!$B$3:$E$1000,2,0))=TRUE,,VLOOKUP(A14,технический!$B$3:$E$1000,2,0))</f>
        <v>0</v>
      </c>
      <c r="C14" s="100">
        <f>IF(ISERROR(VLOOKUP(A14,технический!$B$3:$K$1000,5,0))=TRUE,,VLOOKUP(A14,технический!$B$3:$K$1000,5,0))</f>
        <v>0</v>
      </c>
      <c r="D14" s="99">
        <f>IF(ISERROR(VLOOKUP(A14,технический!$B$3:$K$1000,3,0))=TRUE,,VLOOKUP(A14,технический!$B$3:$K$1000,3,0))</f>
        <v>0</v>
      </c>
      <c r="E14" s="105">
        <f>IF(D14=0,,IF(ISERROR(VLOOKUP(A14,технический!$B$3:$K$1000,4,0))=TRUE,,VLOOKUP(A14,технический!$B$3:$K$1000,4,0))/D14)</f>
        <v>0</v>
      </c>
      <c r="F14" s="105">
        <f t="shared" si="0"/>
        <v>0</v>
      </c>
    </row>
    <row r="15" spans="1:6">
      <c r="A15" s="51">
        <f>IF(A14=технический!$B$1,"-",IF(A14="-","-",IF(A14=A13,"-",IF(A14=технический!$B$1,технический!$B$1,'БЛАНК ЗАКАЗА'!A14+1))))</f>
        <v>8</v>
      </c>
      <c r="B15" s="99">
        <f>IF(ISERROR(VLOOKUP(A15,технический!$B$3:$E$1000,2,0))=TRUE,,VLOOKUP(A15,технический!$B$3:$E$1000,2,0))</f>
        <v>0</v>
      </c>
      <c r="C15" s="100">
        <f>IF(ISERROR(VLOOKUP(A15,технический!$B$3:$K$1000,5,0))=TRUE,,VLOOKUP(A15,технический!$B$3:$K$1000,5,0))</f>
        <v>0</v>
      </c>
      <c r="D15" s="99">
        <f>IF(ISERROR(VLOOKUP(A15,технический!$B$3:$K$1000,3,0))=TRUE,,VLOOKUP(A15,технический!$B$3:$K$1000,3,0))</f>
        <v>0</v>
      </c>
      <c r="E15" s="105">
        <f>IF(D15=0,,IF(ISERROR(VLOOKUP(A15,технический!$B$3:$K$1000,4,0))=TRUE,,VLOOKUP(A15,технический!$B$3:$K$1000,4,0))/D15)</f>
        <v>0</v>
      </c>
      <c r="F15" s="105">
        <f t="shared" si="0"/>
        <v>0</v>
      </c>
    </row>
    <row r="16" spans="1:6">
      <c r="A16" s="51">
        <f>IF(A15=технический!$B$1,"-",IF(A15="-","-",IF(A15=A14,"-",IF(A15=технический!$B$1,технический!$B$1,'БЛАНК ЗАКАЗА'!A15+1))))</f>
        <v>9</v>
      </c>
      <c r="B16" s="99">
        <f>IF(ISERROR(VLOOKUP(A16,технический!$B$3:$E$1000,2,0))=TRUE,,VLOOKUP(A16,технический!$B$3:$E$1000,2,0))</f>
        <v>0</v>
      </c>
      <c r="C16" s="100">
        <f>IF(ISERROR(VLOOKUP(A16,технический!$B$3:$K$1000,5,0))=TRUE,,VLOOKUP(A16,технический!$B$3:$K$1000,5,0))</f>
        <v>0</v>
      </c>
      <c r="D16" s="99">
        <f>IF(ISERROR(VLOOKUP(A16,технический!$B$3:$K$1000,3,0))=TRUE,,VLOOKUP(A16,технический!$B$3:$K$1000,3,0))</f>
        <v>0</v>
      </c>
      <c r="E16" s="105">
        <f>IF(D16=0,,IF(ISERROR(VLOOKUP(A16,технический!$B$3:$K$1000,4,0))=TRUE,,VLOOKUP(A16,технический!$B$3:$K$1000,4,0))/D16)</f>
        <v>0</v>
      </c>
      <c r="F16" s="105">
        <f t="shared" si="0"/>
        <v>0</v>
      </c>
    </row>
    <row r="17" spans="1:6">
      <c r="A17" s="51">
        <f>IF(A16=технический!$B$1,"-",IF(A16="-","-",IF(A16=A15,"-",IF(A16=технический!$B$1,технический!$B$1,'БЛАНК ЗАКАЗА'!A16+1))))</f>
        <v>10</v>
      </c>
      <c r="B17" s="99">
        <f>IF(ISERROR(VLOOKUP(A17,технический!$B$3:$E$1000,2,0))=TRUE,,VLOOKUP(A17,технический!$B$3:$E$1000,2,0))</f>
        <v>0</v>
      </c>
      <c r="C17" s="100">
        <f>IF(ISERROR(VLOOKUP(A17,технический!$B$3:$K$1000,5,0))=TRUE,,VLOOKUP(A17,технический!$B$3:$K$1000,5,0))</f>
        <v>0</v>
      </c>
      <c r="D17" s="99">
        <f>IF(ISERROR(VLOOKUP(A17,технический!$B$3:$K$1000,3,0))=TRUE,,VLOOKUP(A17,технический!$B$3:$K$1000,3,0))</f>
        <v>0</v>
      </c>
      <c r="E17" s="105">
        <f>IF(D17=0,,IF(ISERROR(VLOOKUP(A17,технический!$B$3:$K$1000,4,0))=TRUE,,VLOOKUP(A17,технический!$B$3:$K$1000,4,0))/D17)</f>
        <v>0</v>
      </c>
      <c r="F17" s="105">
        <f t="shared" si="0"/>
        <v>0</v>
      </c>
    </row>
    <row r="18" spans="1:6">
      <c r="A18" s="51">
        <f>IF(A17=технический!$B$1,"-",IF(A17="-","-",IF(A17=A16,"-",IF(A17=технический!$B$1,технический!$B$1,'БЛАНК ЗАКАЗА'!A17+1))))</f>
        <v>11</v>
      </c>
      <c r="B18" s="99">
        <f>IF(ISERROR(VLOOKUP(A18,технический!$B$3:$E$1000,2,0))=TRUE,,VLOOKUP(A18,технический!$B$3:$E$1000,2,0))</f>
        <v>0</v>
      </c>
      <c r="C18" s="100">
        <f>IF(ISERROR(VLOOKUP(A18,технический!$B$3:$K$1000,5,0))=TRUE,,VLOOKUP(A18,технический!$B$3:$K$1000,5,0))</f>
        <v>0</v>
      </c>
      <c r="D18" s="99">
        <f>IF(ISERROR(VLOOKUP(A18,технический!$B$3:$K$1000,3,0))=TRUE,,VLOOKUP(A18,технический!$B$3:$K$1000,3,0))</f>
        <v>0</v>
      </c>
      <c r="E18" s="105">
        <f>IF(D18=0,,IF(ISERROR(VLOOKUP(A18,технический!$B$3:$K$1000,4,0))=TRUE,,VLOOKUP(A18,технический!$B$3:$K$1000,4,0))/D18)</f>
        <v>0</v>
      </c>
      <c r="F18" s="105">
        <f t="shared" si="0"/>
        <v>0</v>
      </c>
    </row>
    <row r="19" spans="1:6">
      <c r="A19" s="51">
        <f>IF(A18=технический!$B$1,"-",IF(A18="-","-",IF(A18=A17,"-",IF(A18=технический!$B$1,технический!$B$1,'БЛАНК ЗАКАЗА'!A18+1))))</f>
        <v>12</v>
      </c>
      <c r="B19" s="99">
        <f>IF(ISERROR(VLOOKUP(A19,технический!$B$3:$E$1000,2,0))=TRUE,,VLOOKUP(A19,технический!$B$3:$E$1000,2,0))</f>
        <v>0</v>
      </c>
      <c r="C19" s="100">
        <f>IF(ISERROR(VLOOKUP(A19,технический!$B$3:$K$1000,5,0))=TRUE,,VLOOKUP(A19,технический!$B$3:$K$1000,5,0))</f>
        <v>0</v>
      </c>
      <c r="D19" s="99">
        <f>IF(ISERROR(VLOOKUP(A19,технический!$B$3:$K$1000,3,0))=TRUE,,VLOOKUP(A19,технический!$B$3:$K$1000,3,0))</f>
        <v>0</v>
      </c>
      <c r="E19" s="105">
        <f>IF(D19=0,,IF(ISERROR(VLOOKUP(A19,технический!$B$3:$K$1000,4,0))=TRUE,,VLOOKUP(A19,технический!$B$3:$K$1000,4,0))/D19)</f>
        <v>0</v>
      </c>
      <c r="F19" s="105">
        <f t="shared" si="0"/>
        <v>0</v>
      </c>
    </row>
    <row r="20" spans="1:6">
      <c r="A20" s="51">
        <f>IF(A19=технический!$B$1,"-",IF(A19="-","-",IF(A19=A18,"-",IF(A19=технический!$B$1,технический!$B$1,'БЛАНК ЗАКАЗА'!A19+1))))</f>
        <v>13</v>
      </c>
      <c r="B20" s="99">
        <f>IF(ISERROR(VLOOKUP(A20,технический!$B$3:$E$1000,2,0))=TRUE,,VLOOKUP(A20,технический!$B$3:$E$1000,2,0))</f>
        <v>0</v>
      </c>
      <c r="C20" s="100">
        <f>IF(ISERROR(VLOOKUP(A20,технический!$B$3:$K$1000,5,0))=TRUE,,VLOOKUP(A20,технический!$B$3:$K$1000,5,0))</f>
        <v>0</v>
      </c>
      <c r="D20" s="99">
        <f>IF(ISERROR(VLOOKUP(A20,технический!$B$3:$K$1000,3,0))=TRUE,,VLOOKUP(A20,технический!$B$3:$K$1000,3,0))</f>
        <v>0</v>
      </c>
      <c r="E20" s="105">
        <f>IF(D20=0,,IF(ISERROR(VLOOKUP(A20,технический!$B$3:$K$1000,4,0))=TRUE,,VLOOKUP(A20,технический!$B$3:$K$1000,4,0))/D20)</f>
        <v>0</v>
      </c>
      <c r="F20" s="105">
        <f t="shared" si="0"/>
        <v>0</v>
      </c>
    </row>
    <row r="21" spans="1:6">
      <c r="A21" s="51">
        <f>IF(A20=технический!$B$1,"-",IF(A20="-","-",IF(A20=A19,"-",IF(A20=технический!$B$1,технический!$B$1,'БЛАНК ЗАКАЗА'!A20+1))))</f>
        <v>14</v>
      </c>
      <c r="B21" s="99">
        <f>IF(ISERROR(VLOOKUP(A21,технический!$B$3:$E$1000,2,0))=TRUE,,VLOOKUP(A21,технический!$B$3:$E$1000,2,0))</f>
        <v>0</v>
      </c>
      <c r="C21" s="100">
        <f>IF(ISERROR(VLOOKUP(A21,технический!$B$3:$K$1000,5,0))=TRUE,,VLOOKUP(A21,технический!$B$3:$K$1000,5,0))</f>
        <v>0</v>
      </c>
      <c r="D21" s="99">
        <f>IF(ISERROR(VLOOKUP(A21,технический!$B$3:$K$1000,3,0))=TRUE,,VLOOKUP(A21,технический!$B$3:$K$1000,3,0))</f>
        <v>0</v>
      </c>
      <c r="E21" s="105">
        <f>IF(D21=0,,IF(ISERROR(VLOOKUP(A21,технический!$B$3:$K$1000,4,0))=TRUE,,VLOOKUP(A21,технический!$B$3:$K$1000,4,0))/D21)</f>
        <v>0</v>
      </c>
      <c r="F21" s="105">
        <f t="shared" si="0"/>
        <v>0</v>
      </c>
    </row>
    <row r="22" spans="1:6">
      <c r="A22" s="51">
        <f>IF(A21=технический!$B$1,"-",IF(A21="-","-",IF(A21=A20,"-",IF(A21=технический!$B$1,технический!$B$1,'БЛАНК ЗАКАЗА'!A21+1))))</f>
        <v>15</v>
      </c>
      <c r="B22" s="99">
        <f>IF(ISERROR(VLOOKUP(A22,технический!$B$3:$E$1000,2,0))=TRUE,,VLOOKUP(A22,технический!$B$3:$E$1000,2,0))</f>
        <v>0</v>
      </c>
      <c r="C22" s="100">
        <f>IF(ISERROR(VLOOKUP(A22,технический!$B$3:$K$1000,5,0))=TRUE,,VLOOKUP(A22,технический!$B$3:$K$1000,5,0))</f>
        <v>0</v>
      </c>
      <c r="D22" s="99">
        <f>IF(ISERROR(VLOOKUP(A22,технический!$B$3:$K$1000,3,0))=TRUE,,VLOOKUP(A22,технический!$B$3:$K$1000,3,0))</f>
        <v>0</v>
      </c>
      <c r="E22" s="105">
        <f>IF(D22=0,,IF(ISERROR(VLOOKUP(A22,технический!$B$3:$K$1000,4,0))=TRUE,,VLOOKUP(A22,технический!$B$3:$K$1000,4,0))/D22)</f>
        <v>0</v>
      </c>
      <c r="F22" s="105">
        <f t="shared" si="0"/>
        <v>0</v>
      </c>
    </row>
    <row r="23" spans="1:6">
      <c r="A23" s="51">
        <f>IF(A22=технический!$B$1,"-",IF(A22="-","-",IF(A22=A21,"-",IF(A22=технический!$B$1,технический!$B$1,'БЛАНК ЗАКАЗА'!A22+1))))</f>
        <v>16</v>
      </c>
      <c r="B23" s="99">
        <f>IF(ISERROR(VLOOKUP(A23,технический!$B$3:$E$1000,2,0))=TRUE,,VLOOKUP(A23,технический!$B$3:$E$1000,2,0))</f>
        <v>0</v>
      </c>
      <c r="C23" s="100">
        <f>IF(ISERROR(VLOOKUP(A23,технический!$B$3:$K$1000,5,0))=TRUE,,VLOOKUP(A23,технический!$B$3:$K$1000,5,0))</f>
        <v>0</v>
      </c>
      <c r="D23" s="99">
        <f>IF(ISERROR(VLOOKUP(A23,технический!$B$3:$K$1000,3,0))=TRUE,,VLOOKUP(A23,технический!$B$3:$K$1000,3,0))</f>
        <v>0</v>
      </c>
      <c r="E23" s="105">
        <f>IF(D23=0,,IF(ISERROR(VLOOKUP(A23,технический!$B$3:$K$1000,4,0))=TRUE,,VLOOKUP(A23,технический!$B$3:$K$1000,4,0))/D23)</f>
        <v>0</v>
      </c>
      <c r="F23" s="105">
        <f t="shared" si="0"/>
        <v>0</v>
      </c>
    </row>
    <row r="24" spans="1:6">
      <c r="A24" s="51">
        <f>IF(A23=технический!$B$1,"-",IF(A23="-","-",IF(A23=A22,"-",IF(A23=технический!$B$1,технический!$B$1,'БЛАНК ЗАКАЗА'!A23+1))))</f>
        <v>17</v>
      </c>
      <c r="B24" s="99">
        <f>IF(ISERROR(VLOOKUP(A24,технический!$B$3:$E$1000,2,0))=TRUE,,VLOOKUP(A24,технический!$B$3:$E$1000,2,0))</f>
        <v>0</v>
      </c>
      <c r="C24" s="100">
        <f>IF(ISERROR(VLOOKUP(A24,технический!$B$3:$K$1000,5,0))=TRUE,,VLOOKUP(A24,технический!$B$3:$K$1000,5,0))</f>
        <v>0</v>
      </c>
      <c r="D24" s="99">
        <f>IF(ISERROR(VLOOKUP(A24,технический!$B$3:$K$1000,3,0))=TRUE,,VLOOKUP(A24,технический!$B$3:$K$1000,3,0))</f>
        <v>0</v>
      </c>
      <c r="E24" s="105">
        <f>IF(D24=0,,IF(ISERROR(VLOOKUP(A24,технический!$B$3:$K$1000,4,0))=TRUE,,VLOOKUP(A24,технический!$B$3:$K$1000,4,0))/D24)</f>
        <v>0</v>
      </c>
      <c r="F24" s="105">
        <f t="shared" si="0"/>
        <v>0</v>
      </c>
    </row>
    <row r="25" spans="1:6">
      <c r="A25" s="51">
        <f>IF(A24=технический!$B$1,"-",IF(A24="-","-",IF(A24=A23,"-",IF(A24=технический!$B$1,технический!$B$1,'БЛАНК ЗАКАЗА'!A24+1))))</f>
        <v>18</v>
      </c>
      <c r="B25" s="99">
        <f>IF(ISERROR(VLOOKUP(A25,технический!$B$3:$E$1000,2,0))=TRUE,,VLOOKUP(A25,технический!$B$3:$E$1000,2,0))</f>
        <v>0</v>
      </c>
      <c r="C25" s="100">
        <f>IF(ISERROR(VLOOKUP(A25,технический!$B$3:$K$1000,5,0))=TRUE,,VLOOKUP(A25,технический!$B$3:$K$1000,5,0))</f>
        <v>0</v>
      </c>
      <c r="D25" s="99">
        <f>IF(ISERROR(VLOOKUP(A25,технический!$B$3:$K$1000,3,0))=TRUE,,VLOOKUP(A25,технический!$B$3:$K$1000,3,0))</f>
        <v>0</v>
      </c>
      <c r="E25" s="105">
        <f>IF(D25=0,,IF(ISERROR(VLOOKUP(A25,технический!$B$3:$K$1000,4,0))=TRUE,,VLOOKUP(A25,технический!$B$3:$K$1000,4,0))/D25)</f>
        <v>0</v>
      </c>
      <c r="F25" s="105">
        <f t="shared" si="0"/>
        <v>0</v>
      </c>
    </row>
    <row r="26" spans="1:6">
      <c r="A26" s="51">
        <f>IF(A25=технический!$B$1,"-",IF(A25="-","-",IF(A25=A24,"-",IF(A25=технический!$B$1,технический!$B$1,'БЛАНК ЗАКАЗА'!A25+1))))</f>
        <v>19</v>
      </c>
      <c r="B26" s="99">
        <f>IF(ISERROR(VLOOKUP(A26,технический!$B$3:$E$1000,2,0))=TRUE,,VLOOKUP(A26,технический!$B$3:$E$1000,2,0))</f>
        <v>0</v>
      </c>
      <c r="C26" s="100">
        <f>IF(ISERROR(VLOOKUP(A26,технический!$B$3:$K$1000,5,0))=TRUE,,VLOOKUP(A26,технический!$B$3:$K$1000,5,0))</f>
        <v>0</v>
      </c>
      <c r="D26" s="99">
        <f>IF(ISERROR(VLOOKUP(A26,технический!$B$3:$K$1000,3,0))=TRUE,,VLOOKUP(A26,технический!$B$3:$K$1000,3,0))</f>
        <v>0</v>
      </c>
      <c r="E26" s="105">
        <f>IF(D26=0,,IF(ISERROR(VLOOKUP(A26,технический!$B$3:$K$1000,4,0))=TRUE,,VLOOKUP(A26,технический!$B$3:$K$1000,4,0))/D26)</f>
        <v>0</v>
      </c>
      <c r="F26" s="105">
        <f t="shared" si="0"/>
        <v>0</v>
      </c>
    </row>
    <row r="27" spans="1:6">
      <c r="A27" s="51">
        <f>IF(A26=технический!$B$1,"-",IF(A26="-","-",IF(A26=A25,"-",IF(A26=технический!$B$1,технический!$B$1,'БЛАНК ЗАКАЗА'!A26+1))))</f>
        <v>20</v>
      </c>
      <c r="B27" s="99">
        <f>IF(ISERROR(VLOOKUP(A27,технический!$B$3:$E$1000,2,0))=TRUE,,VLOOKUP(A27,технический!$B$3:$E$1000,2,0))</f>
        <v>0</v>
      </c>
      <c r="C27" s="100">
        <f>IF(ISERROR(VLOOKUP(A27,технический!$B$3:$K$1000,5,0))=TRUE,,VLOOKUP(A27,технический!$B$3:$K$1000,5,0))</f>
        <v>0</v>
      </c>
      <c r="D27" s="99">
        <f>IF(ISERROR(VLOOKUP(A27,технический!$B$3:$K$1000,3,0))=TRUE,,VLOOKUP(A27,технический!$B$3:$K$1000,3,0))</f>
        <v>0</v>
      </c>
      <c r="E27" s="105">
        <f>IF(D27=0,,IF(ISERROR(VLOOKUP(A27,технический!$B$3:$K$1000,4,0))=TRUE,,VLOOKUP(A27,технический!$B$3:$K$1000,4,0))/D27)</f>
        <v>0</v>
      </c>
      <c r="F27" s="105">
        <f t="shared" si="0"/>
        <v>0</v>
      </c>
    </row>
    <row r="28" spans="1:6">
      <c r="A28" s="51">
        <f>IF(A27=технический!$B$1,"-",IF(A27="-","-",IF(A27=A26,"-",IF(A27=технический!$B$1,технический!$B$1,'БЛАНК ЗАКАЗА'!A27+1))))</f>
        <v>21</v>
      </c>
      <c r="B28" s="99">
        <f>IF(ISERROR(VLOOKUP(A28,технический!$B$3:$E$1000,2,0))=TRUE,,VLOOKUP(A28,технический!$B$3:$E$1000,2,0))</f>
        <v>0</v>
      </c>
      <c r="C28" s="100">
        <f>IF(ISERROR(VLOOKUP(A28,технический!$B$3:$K$1000,5,0))=TRUE,,VLOOKUP(A28,технический!$B$3:$K$1000,5,0))</f>
        <v>0</v>
      </c>
      <c r="D28" s="99">
        <f>IF(ISERROR(VLOOKUP(A28,технический!$B$3:$K$1000,3,0))=TRUE,,VLOOKUP(A28,технический!$B$3:$K$1000,3,0))</f>
        <v>0</v>
      </c>
      <c r="E28" s="105">
        <f>IF(D28=0,,IF(ISERROR(VLOOKUP(A28,технический!$B$3:$K$1000,4,0))=TRUE,,VLOOKUP(A28,технический!$B$3:$K$1000,4,0))/D28)</f>
        <v>0</v>
      </c>
      <c r="F28" s="105">
        <f t="shared" si="0"/>
        <v>0</v>
      </c>
    </row>
    <row r="29" spans="1:6">
      <c r="A29" s="51">
        <f>IF(A28=технический!$B$1,"-",IF(A28="-","-",IF(A28=A27,"-",IF(A28=технический!$B$1,технический!$B$1,'БЛАНК ЗАКАЗА'!A28+1))))</f>
        <v>22</v>
      </c>
      <c r="B29" s="99">
        <f>IF(ISERROR(VLOOKUP(A29,технический!$B$3:$E$1000,2,0))=TRUE,,VLOOKUP(A29,технический!$B$3:$E$1000,2,0))</f>
        <v>0</v>
      </c>
      <c r="C29" s="100">
        <f>IF(ISERROR(VLOOKUP(A29,технический!$B$3:$K$1000,5,0))=TRUE,,VLOOKUP(A29,технический!$B$3:$K$1000,5,0))</f>
        <v>0</v>
      </c>
      <c r="D29" s="99">
        <f>IF(ISERROR(VLOOKUP(A29,технический!$B$3:$K$1000,3,0))=TRUE,,VLOOKUP(A29,технический!$B$3:$K$1000,3,0))</f>
        <v>0</v>
      </c>
      <c r="E29" s="105">
        <f>IF(D29=0,,IF(ISERROR(VLOOKUP(A29,технический!$B$3:$K$1000,4,0))=TRUE,,VLOOKUP(A29,технический!$B$3:$K$1000,4,0))/D29)</f>
        <v>0</v>
      </c>
      <c r="F29" s="105">
        <f t="shared" si="0"/>
        <v>0</v>
      </c>
    </row>
    <row r="30" spans="1:6">
      <c r="A30" s="51">
        <f>IF(A29=технический!$B$1,"-",IF(A29="-","-",IF(A29=A28,"-",IF(A29=технический!$B$1,технический!$B$1,'БЛАНК ЗАКАЗА'!A29+1))))</f>
        <v>23</v>
      </c>
      <c r="B30" s="99">
        <f>IF(ISERROR(VLOOKUP(A30,технический!$B$3:$E$1000,2,0))=TRUE,,VLOOKUP(A30,технический!$B$3:$E$1000,2,0))</f>
        <v>0</v>
      </c>
      <c r="C30" s="100">
        <f>IF(ISERROR(VLOOKUP(A30,технический!$B$3:$K$1000,5,0))=TRUE,,VLOOKUP(A30,технический!$B$3:$K$1000,5,0))</f>
        <v>0</v>
      </c>
      <c r="D30" s="99">
        <f>IF(ISERROR(VLOOKUP(A30,технический!$B$3:$K$1000,3,0))=TRUE,,VLOOKUP(A30,технический!$B$3:$K$1000,3,0))</f>
        <v>0</v>
      </c>
      <c r="E30" s="105">
        <f>IF(D30=0,,IF(ISERROR(VLOOKUP(A30,технический!$B$3:$K$1000,4,0))=TRUE,,VLOOKUP(A30,технический!$B$3:$K$1000,4,0))/D30)</f>
        <v>0</v>
      </c>
      <c r="F30" s="105">
        <f t="shared" si="0"/>
        <v>0</v>
      </c>
    </row>
    <row r="31" spans="1:6">
      <c r="A31" s="51">
        <f>IF(A30=технический!$B$1,"-",IF(A30="-","-",IF(A30=A29,"-",IF(A30=технический!$B$1,технический!$B$1,'БЛАНК ЗАКАЗА'!A30+1))))</f>
        <v>24</v>
      </c>
      <c r="B31" s="99">
        <f>IF(ISERROR(VLOOKUP(A31,технический!$B$3:$E$1000,2,0))=TRUE,,VLOOKUP(A31,технический!$B$3:$E$1000,2,0))</f>
        <v>0</v>
      </c>
      <c r="C31" s="100">
        <f>IF(ISERROR(VLOOKUP(A31,технический!$B$3:$K$1000,5,0))=TRUE,,VLOOKUP(A31,технический!$B$3:$K$1000,5,0))</f>
        <v>0</v>
      </c>
      <c r="D31" s="99">
        <f>IF(ISERROR(VLOOKUP(A31,технический!$B$3:$K$1000,3,0))=TRUE,,VLOOKUP(A31,технический!$B$3:$K$1000,3,0))</f>
        <v>0</v>
      </c>
      <c r="E31" s="105">
        <f>IF(D31=0,,IF(ISERROR(VLOOKUP(A31,технический!$B$3:$K$1000,4,0))=TRUE,,VLOOKUP(A31,технический!$B$3:$K$1000,4,0))/D31)</f>
        <v>0</v>
      </c>
      <c r="F31" s="105">
        <f t="shared" si="0"/>
        <v>0</v>
      </c>
    </row>
    <row r="32" spans="1:6">
      <c r="A32" s="51">
        <f>IF(A31=технический!$B$1,"-",IF(A31="-","-",IF(A31=A30,"-",IF(A31=технический!$B$1,технический!$B$1,'БЛАНК ЗАКАЗА'!A31+1))))</f>
        <v>25</v>
      </c>
      <c r="B32" s="99">
        <f>IF(ISERROR(VLOOKUP(A32,технический!$B$3:$E$1000,2,0))=TRUE,,VLOOKUP(A32,технический!$B$3:$E$1000,2,0))</f>
        <v>0</v>
      </c>
      <c r="C32" s="100">
        <f>IF(ISERROR(VLOOKUP(A32,технический!$B$3:$K$1000,5,0))=TRUE,,VLOOKUP(A32,технический!$B$3:$K$1000,5,0))</f>
        <v>0</v>
      </c>
      <c r="D32" s="99">
        <f>IF(ISERROR(VLOOKUP(A32,технический!$B$3:$K$1000,3,0))=TRUE,,VLOOKUP(A32,технический!$B$3:$K$1000,3,0))</f>
        <v>0</v>
      </c>
      <c r="E32" s="105">
        <f>IF(D32=0,,IF(ISERROR(VLOOKUP(A32,технический!$B$3:$K$1000,4,0))=TRUE,,VLOOKUP(A32,технический!$B$3:$K$1000,4,0))/D32)</f>
        <v>0</v>
      </c>
      <c r="F32" s="105">
        <f t="shared" si="0"/>
        <v>0</v>
      </c>
    </row>
    <row r="33" spans="1:6">
      <c r="A33" s="51">
        <f>IF(A32=технический!$B$1,"-",IF(A32="-","-",IF(A32=A31,"-",IF(A32=технический!$B$1,технический!$B$1,'БЛАНК ЗАКАЗА'!A32+1))))</f>
        <v>26</v>
      </c>
      <c r="B33" s="99">
        <f>IF(ISERROR(VLOOKUP(A33,технический!$B$3:$E$1000,2,0))=TRUE,,VLOOKUP(A33,технический!$B$3:$E$1000,2,0))</f>
        <v>0</v>
      </c>
      <c r="C33" s="100">
        <f>IF(ISERROR(VLOOKUP(A33,технический!$B$3:$K$1000,5,0))=TRUE,,VLOOKUP(A33,технический!$B$3:$K$1000,5,0))</f>
        <v>0</v>
      </c>
      <c r="D33" s="99">
        <f>IF(ISERROR(VLOOKUP(A33,технический!$B$3:$K$1000,3,0))=TRUE,,VLOOKUP(A33,технический!$B$3:$K$1000,3,0))</f>
        <v>0</v>
      </c>
      <c r="E33" s="105">
        <f>IF(D33=0,,IF(ISERROR(VLOOKUP(A33,технический!$B$3:$K$1000,4,0))=TRUE,,VLOOKUP(A33,технический!$B$3:$K$1000,4,0))/D33)</f>
        <v>0</v>
      </c>
      <c r="F33" s="105">
        <f t="shared" si="0"/>
        <v>0</v>
      </c>
    </row>
    <row r="34" spans="1:6">
      <c r="A34" s="51">
        <f>IF(A33=технический!$B$1,"-",IF(A33="-","-",IF(A33=A32,"-",IF(A33=технический!$B$1,технический!$B$1,'БЛАНК ЗАКАЗА'!A33+1))))</f>
        <v>27</v>
      </c>
      <c r="B34" s="99">
        <f>IF(ISERROR(VLOOKUP(A34,технический!$B$3:$E$1000,2,0))=TRUE,,VLOOKUP(A34,технический!$B$3:$E$1000,2,0))</f>
        <v>0</v>
      </c>
      <c r="C34" s="100">
        <f>IF(ISERROR(VLOOKUP(A34,технический!$B$3:$K$1000,5,0))=TRUE,,VLOOKUP(A34,технический!$B$3:$K$1000,5,0))</f>
        <v>0</v>
      </c>
      <c r="D34" s="99">
        <f>IF(ISERROR(VLOOKUP(A34,технический!$B$3:$K$1000,3,0))=TRUE,,VLOOKUP(A34,технический!$B$3:$K$1000,3,0))</f>
        <v>0</v>
      </c>
      <c r="E34" s="105">
        <f>IF(D34=0,,IF(ISERROR(VLOOKUP(A34,технический!$B$3:$K$1000,4,0))=TRUE,,VLOOKUP(A34,технический!$B$3:$K$1000,4,0))/D34)</f>
        <v>0</v>
      </c>
      <c r="F34" s="105">
        <f t="shared" si="0"/>
        <v>0</v>
      </c>
    </row>
    <row r="35" spans="1:6">
      <c r="A35" s="51">
        <f>IF(A34=технический!$B$1,"-",IF(A34="-","-",IF(A34=A33,"-",IF(A34=технический!$B$1,технический!$B$1,'БЛАНК ЗАКАЗА'!A34+1))))</f>
        <v>28</v>
      </c>
      <c r="B35" s="99">
        <f>IF(ISERROR(VLOOKUP(A35,технический!$B$3:$E$1000,2,0))=TRUE,,VLOOKUP(A35,технический!$B$3:$E$1000,2,0))</f>
        <v>0</v>
      </c>
      <c r="C35" s="100">
        <f>IF(ISERROR(VLOOKUP(A35,технический!$B$3:$K$1000,5,0))=TRUE,,VLOOKUP(A35,технический!$B$3:$K$1000,5,0))</f>
        <v>0</v>
      </c>
      <c r="D35" s="99">
        <f>IF(ISERROR(VLOOKUP(A35,технический!$B$3:$K$1000,3,0))=TRUE,,VLOOKUP(A35,технический!$B$3:$K$1000,3,0))</f>
        <v>0</v>
      </c>
      <c r="E35" s="105">
        <f>IF(D35=0,,IF(ISERROR(VLOOKUP(A35,технический!$B$3:$K$1000,4,0))=TRUE,,VLOOKUP(A35,технический!$B$3:$K$1000,4,0))/D35)</f>
        <v>0</v>
      </c>
      <c r="F35" s="105">
        <f t="shared" si="0"/>
        <v>0</v>
      </c>
    </row>
    <row r="36" spans="1:6">
      <c r="A36" s="51">
        <f>IF(A35=технический!$B$1,"-",IF(A35="-","-",IF(A35=A34,"-",IF(A35=технический!$B$1,технический!$B$1,'БЛАНК ЗАКАЗА'!A35+1))))</f>
        <v>29</v>
      </c>
      <c r="B36" s="99">
        <f>IF(ISERROR(VLOOKUP(A36,технический!$B$3:$E$1000,2,0))=TRUE,,VLOOKUP(A36,технический!$B$3:$E$1000,2,0))</f>
        <v>0</v>
      </c>
      <c r="C36" s="100">
        <f>IF(ISERROR(VLOOKUP(A36,технический!$B$3:$K$1000,5,0))=TRUE,,VLOOKUP(A36,технический!$B$3:$K$1000,5,0))</f>
        <v>0</v>
      </c>
      <c r="D36" s="99">
        <f>IF(ISERROR(VLOOKUP(A36,технический!$B$3:$K$1000,3,0))=TRUE,,VLOOKUP(A36,технический!$B$3:$K$1000,3,0))</f>
        <v>0</v>
      </c>
      <c r="E36" s="105">
        <f>IF(D36=0,,IF(ISERROR(VLOOKUP(A36,технический!$B$3:$K$1000,4,0))=TRUE,,VLOOKUP(A36,технический!$B$3:$K$1000,4,0))/D36)</f>
        <v>0</v>
      </c>
      <c r="F36" s="105">
        <f t="shared" si="0"/>
        <v>0</v>
      </c>
    </row>
    <row r="37" spans="1:6">
      <c r="A37" s="51">
        <f>IF(A36=технический!$B$1,"-",IF(A36="-","-",IF(A36=A35,"-",IF(A36=технический!$B$1,технический!$B$1,'БЛАНК ЗАКАЗА'!A36+1))))</f>
        <v>30</v>
      </c>
      <c r="B37" s="99">
        <f>IF(ISERROR(VLOOKUP(A37,технический!$B$3:$E$1000,2,0))=TRUE,,VLOOKUP(A37,технический!$B$3:$E$1000,2,0))</f>
        <v>0</v>
      </c>
      <c r="C37" s="100">
        <f>IF(ISERROR(VLOOKUP(A37,технический!$B$3:$K$1000,5,0))=TRUE,,VLOOKUP(A37,технический!$B$3:$K$1000,5,0))</f>
        <v>0</v>
      </c>
      <c r="D37" s="99">
        <f>IF(ISERROR(VLOOKUP(A37,технический!$B$3:$K$1000,3,0))=TRUE,,VLOOKUP(A37,технический!$B$3:$K$1000,3,0))</f>
        <v>0</v>
      </c>
      <c r="E37" s="105">
        <f>IF(D37=0,,IF(ISERROR(VLOOKUP(A37,технический!$B$3:$K$1000,4,0))=TRUE,,VLOOKUP(A37,технический!$B$3:$K$1000,4,0))/D37)</f>
        <v>0</v>
      </c>
      <c r="F37" s="105">
        <f t="shared" si="0"/>
        <v>0</v>
      </c>
    </row>
    <row r="38" spans="1:6">
      <c r="A38" s="51">
        <f>IF(A37=технический!$B$1,"-",IF(A37="-","-",IF(A37=A36,"-",IF(A37=технический!$B$1,технический!$B$1,'БЛАНК ЗАКАЗА'!A37+1))))</f>
        <v>31</v>
      </c>
      <c r="B38" s="99">
        <f>IF(ISERROR(VLOOKUP(A38,технический!$B$3:$E$1000,2,0))=TRUE,,VLOOKUP(A38,технический!$B$3:$E$1000,2,0))</f>
        <v>0</v>
      </c>
      <c r="C38" s="100">
        <f>IF(ISERROR(VLOOKUP(A38,технический!$B$3:$K$1000,5,0))=TRUE,,VLOOKUP(A38,технический!$B$3:$K$1000,5,0))</f>
        <v>0</v>
      </c>
      <c r="D38" s="99">
        <f>IF(ISERROR(VLOOKUP(A38,технический!$B$3:$K$1000,3,0))=TRUE,,VLOOKUP(A38,технический!$B$3:$K$1000,3,0))</f>
        <v>0</v>
      </c>
      <c r="E38" s="105">
        <f>IF(D38=0,,IF(ISERROR(VLOOKUP(A38,технический!$B$3:$K$1000,4,0))=TRUE,,VLOOKUP(A38,технический!$B$3:$K$1000,4,0))/D38)</f>
        <v>0</v>
      </c>
      <c r="F38" s="105">
        <f t="shared" si="0"/>
        <v>0</v>
      </c>
    </row>
    <row r="39" spans="1:6">
      <c r="A39" s="51">
        <f>IF(A38=технический!$B$1,"-",IF(A38="-","-",IF(A38=A37,"-",IF(A38=технический!$B$1,технический!$B$1,'БЛАНК ЗАКАЗА'!A38+1))))</f>
        <v>32</v>
      </c>
      <c r="B39" s="99">
        <f>IF(ISERROR(VLOOKUP(A39,технический!$B$3:$E$1000,2,0))=TRUE,,VLOOKUP(A39,технический!$B$3:$E$1000,2,0))</f>
        <v>0</v>
      </c>
      <c r="C39" s="100">
        <f>IF(ISERROR(VLOOKUP(A39,технический!$B$3:$K$1000,5,0))=TRUE,,VLOOKUP(A39,технический!$B$3:$K$1000,5,0))</f>
        <v>0</v>
      </c>
      <c r="D39" s="99">
        <f>IF(ISERROR(VLOOKUP(A39,технический!$B$3:$K$1000,3,0))=TRUE,,VLOOKUP(A39,технический!$B$3:$K$1000,3,0))</f>
        <v>0</v>
      </c>
      <c r="E39" s="105">
        <f>IF(D39=0,,IF(ISERROR(VLOOKUP(A39,технический!$B$3:$K$1000,4,0))=TRUE,,VLOOKUP(A39,технический!$B$3:$K$1000,4,0))/D39)</f>
        <v>0</v>
      </c>
      <c r="F39" s="105">
        <f t="shared" si="0"/>
        <v>0</v>
      </c>
    </row>
    <row r="40" spans="1:6">
      <c r="A40" s="51">
        <f>IF(A39=технический!$B$1,"-",IF(A39="-","-",IF(A39=A38,"-",IF(A39=технический!$B$1,технический!$B$1,'БЛАНК ЗАКАЗА'!A39+1))))</f>
        <v>33</v>
      </c>
      <c r="B40" s="99">
        <f>IF(ISERROR(VLOOKUP(A40,технический!$B$3:$E$1000,2,0))=TRUE,,VLOOKUP(A40,технический!$B$3:$E$1000,2,0))</f>
        <v>0</v>
      </c>
      <c r="C40" s="100">
        <f>IF(ISERROR(VLOOKUP(A40,технический!$B$3:$K$1000,5,0))=TRUE,,VLOOKUP(A40,технический!$B$3:$K$1000,5,0))</f>
        <v>0</v>
      </c>
      <c r="D40" s="99">
        <f>IF(ISERROR(VLOOKUP(A40,технический!$B$3:$K$1000,3,0))=TRUE,,VLOOKUP(A40,технический!$B$3:$K$1000,3,0))</f>
        <v>0</v>
      </c>
      <c r="E40" s="105">
        <f>IF(D40=0,,IF(ISERROR(VLOOKUP(A40,технический!$B$3:$K$1000,4,0))=TRUE,,VLOOKUP(A40,технический!$B$3:$K$1000,4,0))/D40)</f>
        <v>0</v>
      </c>
      <c r="F40" s="105">
        <f t="shared" si="0"/>
        <v>0</v>
      </c>
    </row>
    <row r="41" spans="1:6">
      <c r="A41" s="51">
        <f>IF(A40=технический!$B$1,"-",IF(A40="-","-",IF(A40=A39,"-",IF(A40=технический!$B$1,технический!$B$1,'БЛАНК ЗАКАЗА'!A40+1))))</f>
        <v>34</v>
      </c>
      <c r="B41" s="99">
        <f>IF(ISERROR(VLOOKUP(A41,технический!$B$3:$E$1000,2,0))=TRUE,,VLOOKUP(A41,технический!$B$3:$E$1000,2,0))</f>
        <v>0</v>
      </c>
      <c r="C41" s="100">
        <f>IF(ISERROR(VLOOKUP(A41,технический!$B$3:$K$1000,5,0))=TRUE,,VLOOKUP(A41,технический!$B$3:$K$1000,5,0))</f>
        <v>0</v>
      </c>
      <c r="D41" s="99">
        <f>IF(ISERROR(VLOOKUP(A41,технический!$B$3:$K$1000,3,0))=TRUE,,VLOOKUP(A41,технический!$B$3:$K$1000,3,0))</f>
        <v>0</v>
      </c>
      <c r="E41" s="105">
        <f>IF(D41=0,,IF(ISERROR(VLOOKUP(A41,технический!$B$3:$K$1000,4,0))=TRUE,,VLOOKUP(A41,технический!$B$3:$K$1000,4,0))/D41)</f>
        <v>0</v>
      </c>
      <c r="F41" s="105">
        <f t="shared" si="0"/>
        <v>0</v>
      </c>
    </row>
    <row r="42" spans="1:6">
      <c r="A42" s="51">
        <f>IF(A41=технический!$B$1,"-",IF(A41="-","-",IF(A41=A40,"-",IF(A41=технический!$B$1,технический!$B$1,'БЛАНК ЗАКАЗА'!A41+1))))</f>
        <v>35</v>
      </c>
      <c r="B42" s="99">
        <f>IF(ISERROR(VLOOKUP(A42,технический!$B$3:$E$1000,2,0))=TRUE,,VLOOKUP(A42,технический!$B$3:$E$1000,2,0))</f>
        <v>0</v>
      </c>
      <c r="C42" s="100">
        <f>IF(ISERROR(VLOOKUP(A42,технический!$B$3:$K$1000,5,0))=TRUE,,VLOOKUP(A42,технический!$B$3:$K$1000,5,0))</f>
        <v>0</v>
      </c>
      <c r="D42" s="99">
        <f>IF(ISERROR(VLOOKUP(A42,технический!$B$3:$K$1000,3,0))=TRUE,,VLOOKUP(A42,технический!$B$3:$K$1000,3,0))</f>
        <v>0</v>
      </c>
      <c r="E42" s="105">
        <f>IF(D42=0,,IF(ISERROR(VLOOKUP(A42,технический!$B$3:$K$1000,4,0))=TRUE,,VLOOKUP(A42,технический!$B$3:$K$1000,4,0))/D42)</f>
        <v>0</v>
      </c>
      <c r="F42" s="105">
        <f t="shared" si="0"/>
        <v>0</v>
      </c>
    </row>
    <row r="43" spans="1:6">
      <c r="A43" s="51">
        <f>IF(A42=технический!$B$1,"-",IF(A42="-","-",IF(A42=A41,"-",IF(A42=технический!$B$1,технический!$B$1,'БЛАНК ЗАКАЗА'!A42+1))))</f>
        <v>36</v>
      </c>
      <c r="B43" s="99">
        <f>IF(ISERROR(VLOOKUP(A43,технический!$B$3:$E$1000,2,0))=TRUE,,VLOOKUP(A43,технический!$B$3:$E$1000,2,0))</f>
        <v>0</v>
      </c>
      <c r="C43" s="100">
        <f>IF(ISERROR(VLOOKUP(A43,технический!$B$3:$K$1000,5,0))=TRUE,,VLOOKUP(A43,технический!$B$3:$K$1000,5,0))</f>
        <v>0</v>
      </c>
      <c r="D43" s="99">
        <f>IF(ISERROR(VLOOKUP(A43,технический!$B$3:$K$1000,3,0))=TRUE,,VLOOKUP(A43,технический!$B$3:$K$1000,3,0))</f>
        <v>0</v>
      </c>
      <c r="E43" s="105">
        <f>IF(D43=0,,IF(ISERROR(VLOOKUP(A43,технический!$B$3:$K$1000,4,0))=TRUE,,VLOOKUP(A43,технический!$B$3:$K$1000,4,0))/D43)</f>
        <v>0</v>
      </c>
      <c r="F43" s="105">
        <f t="shared" si="0"/>
        <v>0</v>
      </c>
    </row>
    <row r="44" spans="1:6">
      <c r="A44" s="51">
        <f>IF(A43=технический!$B$1,"-",IF(A43="-","-",IF(A43=A42,"-",IF(A43=технический!$B$1,технический!$B$1,'БЛАНК ЗАКАЗА'!A43+1))))</f>
        <v>37</v>
      </c>
      <c r="B44" s="99">
        <f>IF(ISERROR(VLOOKUP(A44,технический!$B$3:$E$1000,2,0))=TRUE,,VLOOKUP(A44,технический!$B$3:$E$1000,2,0))</f>
        <v>0</v>
      </c>
      <c r="C44" s="100">
        <f>IF(ISERROR(VLOOKUP(A44,технический!$B$3:$K$1000,5,0))=TRUE,,VLOOKUP(A44,технический!$B$3:$K$1000,5,0))</f>
        <v>0</v>
      </c>
      <c r="D44" s="99">
        <f>IF(ISERROR(VLOOKUP(A44,технический!$B$3:$K$1000,3,0))=TRUE,,VLOOKUP(A44,технический!$B$3:$K$1000,3,0))</f>
        <v>0</v>
      </c>
      <c r="E44" s="105">
        <f>IF(D44=0,,IF(ISERROR(VLOOKUP(A44,технический!$B$3:$K$1000,4,0))=TRUE,,VLOOKUP(A44,технический!$B$3:$K$1000,4,0))/D44)</f>
        <v>0</v>
      </c>
      <c r="F44" s="105">
        <f t="shared" si="0"/>
        <v>0</v>
      </c>
    </row>
    <row r="45" spans="1:6">
      <c r="A45" s="51">
        <f>IF(A44=технический!$B$1,"-",IF(A44="-","-",IF(A44=A43,"-",IF(A44=технический!$B$1,технический!$B$1,'БЛАНК ЗАКАЗА'!A44+1))))</f>
        <v>38</v>
      </c>
      <c r="B45" s="99">
        <f>IF(ISERROR(VLOOKUP(A45,технический!$B$3:$E$1000,2,0))=TRUE,,VLOOKUP(A45,технический!$B$3:$E$1000,2,0))</f>
        <v>0</v>
      </c>
      <c r="C45" s="100">
        <f>IF(ISERROR(VLOOKUP(A45,технический!$B$3:$K$1000,5,0))=TRUE,,VLOOKUP(A45,технический!$B$3:$K$1000,5,0))</f>
        <v>0</v>
      </c>
      <c r="D45" s="99">
        <f>IF(ISERROR(VLOOKUP(A45,технический!$B$3:$K$1000,3,0))=TRUE,,VLOOKUP(A45,технический!$B$3:$K$1000,3,0))</f>
        <v>0</v>
      </c>
      <c r="E45" s="105">
        <f>IF(D45=0,,IF(ISERROR(VLOOKUP(A45,технический!$B$3:$K$1000,4,0))=TRUE,,VLOOKUP(A45,технический!$B$3:$K$1000,4,0))/D45)</f>
        <v>0</v>
      </c>
      <c r="F45" s="105">
        <f t="shared" si="0"/>
        <v>0</v>
      </c>
    </row>
    <row r="46" spans="1:6">
      <c r="A46" s="51">
        <f>IF(A45=технический!$B$1,"-",IF(A45="-","-",IF(A45=A44,"-",IF(A45=технический!$B$1,технический!$B$1,'БЛАНК ЗАКАЗА'!A45+1))))</f>
        <v>39</v>
      </c>
      <c r="B46" s="99">
        <f>IF(ISERROR(VLOOKUP(A46,технический!$B$3:$E$1000,2,0))=TRUE,,VLOOKUP(A46,технический!$B$3:$E$1000,2,0))</f>
        <v>0</v>
      </c>
      <c r="C46" s="100">
        <f>IF(ISERROR(VLOOKUP(A46,технический!$B$3:$K$1000,5,0))=TRUE,,VLOOKUP(A46,технический!$B$3:$K$1000,5,0))</f>
        <v>0</v>
      </c>
      <c r="D46" s="99">
        <f>IF(ISERROR(VLOOKUP(A46,технический!$B$3:$K$1000,3,0))=TRUE,,VLOOKUP(A46,технический!$B$3:$K$1000,3,0))</f>
        <v>0</v>
      </c>
      <c r="E46" s="105">
        <f>IF(D46=0,,IF(ISERROR(VLOOKUP(A46,технический!$B$3:$K$1000,4,0))=TRUE,,VLOOKUP(A46,технический!$B$3:$K$1000,4,0))/D46)</f>
        <v>0</v>
      </c>
      <c r="F46" s="105">
        <f t="shared" si="0"/>
        <v>0</v>
      </c>
    </row>
    <row r="47" spans="1:6">
      <c r="A47" s="51">
        <f>IF(A46=технический!$B$1,"-",IF(A46="-","-",IF(A46=A45,"-",IF(A46=технический!$B$1,технический!$B$1,'БЛАНК ЗАКАЗА'!A46+1))))</f>
        <v>40</v>
      </c>
      <c r="B47" s="99">
        <f>IF(ISERROR(VLOOKUP(A47,технический!$B$3:$E$1000,2,0))=TRUE,,VLOOKUP(A47,технический!$B$3:$E$1000,2,0))</f>
        <v>0</v>
      </c>
      <c r="C47" s="100">
        <f>IF(ISERROR(VLOOKUP(A47,технический!$B$3:$K$1000,5,0))=TRUE,,VLOOKUP(A47,технический!$B$3:$K$1000,5,0))</f>
        <v>0</v>
      </c>
      <c r="D47" s="99">
        <f>IF(ISERROR(VLOOKUP(A47,технический!$B$3:$K$1000,3,0))=TRUE,,VLOOKUP(A47,технический!$B$3:$K$1000,3,0))</f>
        <v>0</v>
      </c>
      <c r="E47" s="105">
        <f>IF(D47=0,,IF(ISERROR(VLOOKUP(A47,технический!$B$3:$K$1000,4,0))=TRUE,,VLOOKUP(A47,технический!$B$3:$K$1000,4,0))/D47)</f>
        <v>0</v>
      </c>
      <c r="F47" s="105">
        <f t="shared" si="0"/>
        <v>0</v>
      </c>
    </row>
    <row r="48" spans="1:6">
      <c r="A48" s="51">
        <f>IF(A47=технический!$B$1,"-",IF(A47="-","-",IF(A47=A46,"-",IF(A47=технический!$B$1,технический!$B$1,'БЛАНК ЗАКАЗА'!A47+1))))</f>
        <v>41</v>
      </c>
      <c r="B48" s="99">
        <f>IF(ISERROR(VLOOKUP(A48,технический!$B$3:$E$1000,2,0))=TRUE,,VLOOKUP(A48,технический!$B$3:$E$1000,2,0))</f>
        <v>0</v>
      </c>
      <c r="C48" s="100">
        <f>IF(ISERROR(VLOOKUP(A48,технический!$B$3:$K$1000,5,0))=TRUE,,VLOOKUP(A48,технический!$B$3:$K$1000,5,0))</f>
        <v>0</v>
      </c>
      <c r="D48" s="99">
        <f>IF(ISERROR(VLOOKUP(A48,технический!$B$3:$K$1000,3,0))=TRUE,,VLOOKUP(A48,технический!$B$3:$K$1000,3,0))</f>
        <v>0</v>
      </c>
      <c r="E48" s="105">
        <f>IF(D48=0,,IF(ISERROR(VLOOKUP(A48,технический!$B$3:$K$1000,4,0))=TRUE,,VLOOKUP(A48,технический!$B$3:$K$1000,4,0))/D48)</f>
        <v>0</v>
      </c>
      <c r="F48" s="105">
        <f t="shared" si="0"/>
        <v>0</v>
      </c>
    </row>
    <row r="49" spans="1:6">
      <c r="A49" s="51">
        <f>IF(A48=технический!$B$1,"-",IF(A48="-","-",IF(A48=A47,"-",IF(A48=технический!$B$1,технический!$B$1,'БЛАНК ЗАКАЗА'!A48+1))))</f>
        <v>42</v>
      </c>
      <c r="B49" s="99">
        <f>IF(ISERROR(VLOOKUP(A49,технический!$B$3:$E$1000,2,0))=TRUE,,VLOOKUP(A49,технический!$B$3:$E$1000,2,0))</f>
        <v>0</v>
      </c>
      <c r="C49" s="100">
        <f>IF(ISERROR(VLOOKUP(A49,технический!$B$3:$K$1000,5,0))=TRUE,,VLOOKUP(A49,технический!$B$3:$K$1000,5,0))</f>
        <v>0</v>
      </c>
      <c r="D49" s="99">
        <f>IF(ISERROR(VLOOKUP(A49,технический!$B$3:$K$1000,3,0))=TRUE,,VLOOKUP(A49,технический!$B$3:$K$1000,3,0))</f>
        <v>0</v>
      </c>
      <c r="E49" s="105">
        <f>IF(D49=0,,IF(ISERROR(VLOOKUP(A49,технический!$B$3:$K$1000,4,0))=TRUE,,VLOOKUP(A49,технический!$B$3:$K$1000,4,0))/D49)</f>
        <v>0</v>
      </c>
      <c r="F49" s="105">
        <f t="shared" si="0"/>
        <v>0</v>
      </c>
    </row>
    <row r="50" spans="1:6">
      <c r="A50" s="51">
        <f>IF(A49=технический!$B$1,"-",IF(A49="-","-",IF(A49=A48,"-",IF(A49=технический!$B$1,технический!$B$1,'БЛАНК ЗАКАЗА'!A49+1))))</f>
        <v>43</v>
      </c>
      <c r="B50" s="99">
        <f>IF(ISERROR(VLOOKUP(A50,технический!$B$3:$E$1000,2,0))=TRUE,,VLOOKUP(A50,технический!$B$3:$E$1000,2,0))</f>
        <v>0</v>
      </c>
      <c r="C50" s="100">
        <f>IF(ISERROR(VLOOKUP(A50,технический!$B$3:$K$1000,5,0))=TRUE,,VLOOKUP(A50,технический!$B$3:$K$1000,5,0))</f>
        <v>0</v>
      </c>
      <c r="D50" s="99">
        <f>IF(ISERROR(VLOOKUP(A50,технический!$B$3:$K$1000,3,0))=TRUE,,VLOOKUP(A50,технический!$B$3:$K$1000,3,0))</f>
        <v>0</v>
      </c>
      <c r="E50" s="105">
        <f>IF(D50=0,,IF(ISERROR(VLOOKUP(A50,технический!$B$3:$K$1000,4,0))=TRUE,,VLOOKUP(A50,технический!$B$3:$K$1000,4,0))/D50)</f>
        <v>0</v>
      </c>
      <c r="F50" s="105">
        <f t="shared" si="0"/>
        <v>0</v>
      </c>
    </row>
    <row r="51" spans="1:6">
      <c r="A51" s="51">
        <f>IF(A50=технический!$B$1,"-",IF(A50="-","-",IF(A50=A49,"-",IF(A50=технический!$B$1,технический!$B$1,'БЛАНК ЗАКАЗА'!A50+1))))</f>
        <v>44</v>
      </c>
      <c r="B51" s="99">
        <f>IF(ISERROR(VLOOKUP(A51,технический!$B$3:$E$1000,2,0))=TRUE,,VLOOKUP(A51,технический!$B$3:$E$1000,2,0))</f>
        <v>0</v>
      </c>
      <c r="C51" s="100">
        <f>IF(ISERROR(VLOOKUP(A51,технический!$B$3:$K$1000,5,0))=TRUE,,VLOOKUP(A51,технический!$B$3:$K$1000,5,0))</f>
        <v>0</v>
      </c>
      <c r="D51" s="99">
        <f>IF(ISERROR(VLOOKUP(A51,технический!$B$3:$K$1000,3,0))=TRUE,,VLOOKUP(A51,технический!$B$3:$K$1000,3,0))</f>
        <v>0</v>
      </c>
      <c r="E51" s="105">
        <f>IF(D51=0,,IF(ISERROR(VLOOKUP(A51,технический!$B$3:$K$1000,4,0))=TRUE,,VLOOKUP(A51,технический!$B$3:$K$1000,4,0))/D51)</f>
        <v>0</v>
      </c>
      <c r="F51" s="105">
        <f t="shared" si="0"/>
        <v>0</v>
      </c>
    </row>
    <row r="52" spans="1:6">
      <c r="A52" s="51">
        <f>IF(A51=технический!$B$1,"-",IF(A51="-","-",IF(A51=A50,"-",IF(A51=технический!$B$1,технический!$B$1,'БЛАНК ЗАКАЗА'!A51+1))))</f>
        <v>45</v>
      </c>
      <c r="B52" s="99">
        <f>IF(ISERROR(VLOOKUP(A52,технический!$B$3:$E$1000,2,0))=TRUE,,VLOOKUP(A52,технический!$B$3:$E$1000,2,0))</f>
        <v>0</v>
      </c>
      <c r="C52" s="100">
        <f>IF(ISERROR(VLOOKUP(A52,технический!$B$3:$K$1000,5,0))=TRUE,,VLOOKUP(A52,технический!$B$3:$K$1000,5,0))</f>
        <v>0</v>
      </c>
      <c r="D52" s="99">
        <f>IF(ISERROR(VLOOKUP(A52,технический!$B$3:$K$1000,3,0))=TRUE,,VLOOKUP(A52,технический!$B$3:$K$1000,3,0))</f>
        <v>0</v>
      </c>
      <c r="E52" s="105">
        <f>IF(D52=0,,IF(ISERROR(VLOOKUP(A52,технический!$B$3:$K$1000,4,0))=TRUE,,VLOOKUP(A52,технический!$B$3:$K$1000,4,0))/D52)</f>
        <v>0</v>
      </c>
      <c r="F52" s="105">
        <f t="shared" si="0"/>
        <v>0</v>
      </c>
    </row>
    <row r="53" spans="1:6">
      <c r="A53" s="51">
        <f>IF(A52=технический!$B$1,"-",IF(A52="-","-",IF(A52=A51,"-",IF(A52=технический!$B$1,технический!$B$1,'БЛАНК ЗАКАЗА'!A52+1))))</f>
        <v>46</v>
      </c>
      <c r="B53" s="99">
        <f>IF(ISERROR(VLOOKUP(A53,технический!$B$3:$E$1000,2,0))=TRUE,,VLOOKUP(A53,технический!$B$3:$E$1000,2,0))</f>
        <v>0</v>
      </c>
      <c r="C53" s="100">
        <f>IF(ISERROR(VLOOKUP(A53,технический!$B$3:$K$1000,5,0))=TRUE,,VLOOKUP(A53,технический!$B$3:$K$1000,5,0))</f>
        <v>0</v>
      </c>
      <c r="D53" s="99">
        <f>IF(ISERROR(VLOOKUP(A53,технический!$B$3:$K$1000,3,0))=TRUE,,VLOOKUP(A53,технический!$B$3:$K$1000,3,0))</f>
        <v>0</v>
      </c>
      <c r="E53" s="105">
        <f>IF(D53=0,,IF(ISERROR(VLOOKUP(A53,технический!$B$3:$K$1000,4,0))=TRUE,,VLOOKUP(A53,технический!$B$3:$K$1000,4,0))/D53)</f>
        <v>0</v>
      </c>
      <c r="F53" s="105">
        <f t="shared" si="0"/>
        <v>0</v>
      </c>
    </row>
    <row r="54" spans="1:6">
      <c r="A54" s="51">
        <f>IF(A53=технический!$B$1,"-",IF(A53="-","-",IF(A53=A52,"-",IF(A53=технический!$B$1,технический!$B$1,'БЛАНК ЗАКАЗА'!A53+1))))</f>
        <v>47</v>
      </c>
      <c r="B54" s="99">
        <f>IF(ISERROR(VLOOKUP(A54,технический!$B$3:$E$1000,2,0))=TRUE,,VLOOKUP(A54,технический!$B$3:$E$1000,2,0))</f>
        <v>0</v>
      </c>
      <c r="C54" s="100">
        <f>IF(ISERROR(VLOOKUP(A54,технический!$B$3:$K$1000,5,0))=TRUE,,VLOOKUP(A54,технический!$B$3:$K$1000,5,0))</f>
        <v>0</v>
      </c>
      <c r="D54" s="99">
        <f>IF(ISERROR(VLOOKUP(A54,технический!$B$3:$K$1000,3,0))=TRUE,,VLOOKUP(A54,технический!$B$3:$K$1000,3,0))</f>
        <v>0</v>
      </c>
      <c r="E54" s="105">
        <f>IF(D54=0,,IF(ISERROR(VLOOKUP(A54,технический!$B$3:$K$1000,4,0))=TRUE,,VLOOKUP(A54,технический!$B$3:$K$1000,4,0))/D54)</f>
        <v>0</v>
      </c>
      <c r="F54" s="105">
        <f t="shared" si="0"/>
        <v>0</v>
      </c>
    </row>
    <row r="55" spans="1:6">
      <c r="A55" s="51">
        <f>IF(A54=технический!$B$1,"-",IF(A54="-","-",IF(A54=A53,"-",IF(A54=технический!$B$1,технический!$B$1,'БЛАНК ЗАКАЗА'!A54+1))))</f>
        <v>48</v>
      </c>
      <c r="B55" s="99">
        <f>IF(ISERROR(VLOOKUP(A55,технический!$B$3:$E$1000,2,0))=TRUE,,VLOOKUP(A55,технический!$B$3:$E$1000,2,0))</f>
        <v>0</v>
      </c>
      <c r="C55" s="100">
        <f>IF(ISERROR(VLOOKUP(A55,технический!$B$3:$K$1000,5,0))=TRUE,,VLOOKUP(A55,технический!$B$3:$K$1000,5,0))</f>
        <v>0</v>
      </c>
      <c r="D55" s="99">
        <f>IF(ISERROR(VLOOKUP(A55,технический!$B$3:$K$1000,3,0))=TRUE,,VLOOKUP(A55,технический!$B$3:$K$1000,3,0))</f>
        <v>0</v>
      </c>
      <c r="E55" s="105">
        <f>IF(D55=0,,IF(ISERROR(VLOOKUP(A55,технический!$B$3:$K$1000,4,0))=TRUE,,VLOOKUP(A55,технический!$B$3:$K$1000,4,0))/D55)</f>
        <v>0</v>
      </c>
      <c r="F55" s="105">
        <f t="shared" si="0"/>
        <v>0</v>
      </c>
    </row>
    <row r="56" spans="1:6">
      <c r="A56" s="51">
        <f>IF(A55=технический!$B$1,"-",IF(A55="-","-",IF(A55=A54,"-",IF(A55=технический!$B$1,технический!$B$1,'БЛАНК ЗАКАЗА'!A55+1))))</f>
        <v>49</v>
      </c>
      <c r="B56" s="99">
        <f>IF(ISERROR(VLOOKUP(A56,технический!$B$3:$E$1000,2,0))=TRUE,,VLOOKUP(A56,технический!$B$3:$E$1000,2,0))</f>
        <v>0</v>
      </c>
      <c r="C56" s="100">
        <f>IF(ISERROR(VLOOKUP(A56,технический!$B$3:$K$1000,5,0))=TRUE,,VLOOKUP(A56,технический!$B$3:$K$1000,5,0))</f>
        <v>0</v>
      </c>
      <c r="D56" s="99">
        <f>IF(ISERROR(VLOOKUP(A56,технический!$B$3:$K$1000,3,0))=TRUE,,VLOOKUP(A56,технический!$B$3:$K$1000,3,0))</f>
        <v>0</v>
      </c>
      <c r="E56" s="105">
        <f>IF(D56=0,,IF(ISERROR(VLOOKUP(A56,технический!$B$3:$K$1000,4,0))=TRUE,,VLOOKUP(A56,технический!$B$3:$K$1000,4,0))/D56)</f>
        <v>0</v>
      </c>
      <c r="F56" s="105">
        <f t="shared" si="0"/>
        <v>0</v>
      </c>
    </row>
    <row r="57" spans="1:6">
      <c r="A57" s="51">
        <f>IF(A56=технический!$B$1,"-",IF(A56="-","-",IF(A56=A55,"-",IF(A56=технический!$B$1,технический!$B$1,'БЛАНК ЗАКАЗА'!A56+1))))</f>
        <v>50</v>
      </c>
      <c r="B57" s="99">
        <f>IF(ISERROR(VLOOKUP(A57,технический!$B$3:$E$1000,2,0))=TRUE,,VLOOKUP(A57,технический!$B$3:$E$1000,2,0))</f>
        <v>0</v>
      </c>
      <c r="C57" s="100">
        <f>IF(ISERROR(VLOOKUP(A57,технический!$B$3:$K$1000,5,0))=TRUE,,VLOOKUP(A57,технический!$B$3:$K$1000,5,0))</f>
        <v>0</v>
      </c>
      <c r="D57" s="99">
        <f>IF(ISERROR(VLOOKUP(A57,технический!$B$3:$K$1000,3,0))=TRUE,,VLOOKUP(A57,технический!$B$3:$K$1000,3,0))</f>
        <v>0</v>
      </c>
      <c r="E57" s="105">
        <f>IF(D57=0,,IF(ISERROR(VLOOKUP(A57,технический!$B$3:$K$1000,4,0))=TRUE,,VLOOKUP(A57,технический!$B$3:$K$1000,4,0))/D57)</f>
        <v>0</v>
      </c>
      <c r="F57" s="105">
        <f t="shared" si="0"/>
        <v>0</v>
      </c>
    </row>
    <row r="58" spans="1:6">
      <c r="A58" s="51">
        <f>IF(A57=технический!$B$1,"-",IF(A57="-","-",IF(A57=A56,"-",IF(A57=технический!$B$1,технический!$B$1,'БЛАНК ЗАКАЗА'!A57+1))))</f>
        <v>51</v>
      </c>
      <c r="B58" s="99">
        <f>IF(ISERROR(VLOOKUP(A58,технический!$B$3:$E$1000,2,0))=TRUE,,VLOOKUP(A58,технический!$B$3:$E$1000,2,0))</f>
        <v>0</v>
      </c>
      <c r="C58" s="100">
        <f>IF(ISERROR(VLOOKUP(A58,технический!$B$3:$K$1000,5,0))=TRUE,,VLOOKUP(A58,технический!$B$3:$K$1000,5,0))</f>
        <v>0</v>
      </c>
      <c r="D58" s="99">
        <f>IF(ISERROR(VLOOKUP(A58,технический!$B$3:$K$1000,3,0))=TRUE,,VLOOKUP(A58,технический!$B$3:$K$1000,3,0))</f>
        <v>0</v>
      </c>
      <c r="E58" s="105">
        <f>IF(D58=0,,IF(ISERROR(VLOOKUP(A58,технический!$B$3:$K$1000,4,0))=TRUE,,VLOOKUP(A58,технический!$B$3:$K$1000,4,0))/D58)</f>
        <v>0</v>
      </c>
      <c r="F58" s="105">
        <f t="shared" si="0"/>
        <v>0</v>
      </c>
    </row>
    <row r="59" spans="1:6">
      <c r="A59" s="51">
        <f>IF(A58=технический!$B$1,"-",IF(A58="-","-",IF(A58=A57,"-",IF(A58=технический!$B$1,технический!$B$1,'БЛАНК ЗАКАЗА'!A58+1))))</f>
        <v>52</v>
      </c>
      <c r="B59" s="99">
        <f>IF(ISERROR(VLOOKUP(A59,технический!$B$3:$E$1000,2,0))=TRUE,,VLOOKUP(A59,технический!$B$3:$E$1000,2,0))</f>
        <v>0</v>
      </c>
      <c r="C59" s="100">
        <f>IF(ISERROR(VLOOKUP(A59,технический!$B$3:$K$1000,5,0))=TRUE,,VLOOKUP(A59,технический!$B$3:$K$1000,5,0))</f>
        <v>0</v>
      </c>
      <c r="D59" s="99">
        <f>IF(ISERROR(VLOOKUP(A59,технический!$B$3:$K$1000,3,0))=TRUE,,VLOOKUP(A59,технический!$B$3:$K$1000,3,0))</f>
        <v>0</v>
      </c>
      <c r="E59" s="105">
        <f>IF(D59=0,,IF(ISERROR(VLOOKUP(A59,технический!$B$3:$K$1000,4,0))=TRUE,,VLOOKUP(A59,технический!$B$3:$K$1000,4,0))/D59)</f>
        <v>0</v>
      </c>
      <c r="F59" s="105">
        <f t="shared" si="0"/>
        <v>0</v>
      </c>
    </row>
    <row r="60" spans="1:6">
      <c r="A60" s="51">
        <f>IF(A59=технический!$B$1,"-",IF(A59="-","-",IF(A59=A58,"-",IF(A59=технический!$B$1,технический!$B$1,'БЛАНК ЗАКАЗА'!A59+1))))</f>
        <v>53</v>
      </c>
      <c r="B60" s="99">
        <f>IF(ISERROR(VLOOKUP(A60,технический!$B$3:$E$1000,2,0))=TRUE,,VLOOKUP(A60,технический!$B$3:$E$1000,2,0))</f>
        <v>0</v>
      </c>
      <c r="C60" s="100">
        <f>IF(ISERROR(VLOOKUP(A60,технический!$B$3:$K$1000,5,0))=TRUE,,VLOOKUP(A60,технический!$B$3:$K$1000,5,0))</f>
        <v>0</v>
      </c>
      <c r="D60" s="99">
        <f>IF(ISERROR(VLOOKUP(A60,технический!$B$3:$K$1000,3,0))=TRUE,,VLOOKUP(A60,технический!$B$3:$K$1000,3,0))</f>
        <v>0</v>
      </c>
      <c r="E60" s="105">
        <f>IF(D60=0,,IF(ISERROR(VLOOKUP(A60,технический!$B$3:$K$1000,4,0))=TRUE,,VLOOKUP(A60,технический!$B$3:$K$1000,4,0))/D60)</f>
        <v>0</v>
      </c>
      <c r="F60" s="105">
        <f t="shared" si="0"/>
        <v>0</v>
      </c>
    </row>
    <row r="61" spans="1:6">
      <c r="A61" s="51">
        <f>IF(A60=технический!$B$1,"-",IF(A60="-","-",IF(A60=A59,"-",IF(A60=технический!$B$1,технический!$B$1,'БЛАНК ЗАКАЗА'!A60+1))))</f>
        <v>54</v>
      </c>
      <c r="B61" s="99">
        <f>IF(ISERROR(VLOOKUP(A61,технический!$B$3:$E$1000,2,0))=TRUE,,VLOOKUP(A61,технический!$B$3:$E$1000,2,0))</f>
        <v>0</v>
      </c>
      <c r="C61" s="100">
        <f>IF(ISERROR(VLOOKUP(A61,технический!$B$3:$K$1000,5,0))=TRUE,,VLOOKUP(A61,технический!$B$3:$K$1000,5,0))</f>
        <v>0</v>
      </c>
      <c r="D61" s="99">
        <f>IF(ISERROR(VLOOKUP(A61,технический!$B$3:$K$1000,3,0))=TRUE,,VLOOKUP(A61,технический!$B$3:$K$1000,3,0))</f>
        <v>0</v>
      </c>
      <c r="E61" s="105">
        <f>IF(D61=0,,IF(ISERROR(VLOOKUP(A61,технический!$B$3:$K$1000,4,0))=TRUE,,VLOOKUP(A61,технический!$B$3:$K$1000,4,0))/D61)</f>
        <v>0</v>
      </c>
      <c r="F61" s="105">
        <f t="shared" si="0"/>
        <v>0</v>
      </c>
    </row>
    <row r="62" spans="1:6">
      <c r="A62" s="51">
        <f>IF(A61=технический!$B$1,"-",IF(A61="-","-",IF(A61=A60,"-",IF(A61=технический!$B$1,технический!$B$1,'БЛАНК ЗАКАЗА'!A61+1))))</f>
        <v>55</v>
      </c>
      <c r="B62" s="99">
        <f>IF(ISERROR(VLOOKUP(A62,технический!$B$3:$E$1000,2,0))=TRUE,,VLOOKUP(A62,технический!$B$3:$E$1000,2,0))</f>
        <v>0</v>
      </c>
      <c r="C62" s="100">
        <f>IF(ISERROR(VLOOKUP(A62,технический!$B$3:$K$1000,5,0))=TRUE,,VLOOKUP(A62,технический!$B$3:$K$1000,5,0))</f>
        <v>0</v>
      </c>
      <c r="D62" s="99">
        <f>IF(ISERROR(VLOOKUP(A62,технический!$B$3:$K$1000,3,0))=TRUE,,VLOOKUP(A62,технический!$B$3:$K$1000,3,0))</f>
        <v>0</v>
      </c>
      <c r="E62" s="105">
        <f>IF(D62=0,,IF(ISERROR(VLOOKUP(A62,технический!$B$3:$K$1000,4,0))=TRUE,,VLOOKUP(A62,технический!$B$3:$K$1000,4,0))/D62)</f>
        <v>0</v>
      </c>
      <c r="F62" s="105">
        <f t="shared" si="0"/>
        <v>0</v>
      </c>
    </row>
    <row r="63" spans="1:6">
      <c r="A63" s="51">
        <f>IF(A62=технический!$B$1,"-",IF(A62="-","-",IF(A62=A61,"-",IF(A62=технический!$B$1,технический!$B$1,'БЛАНК ЗАКАЗА'!A62+1))))</f>
        <v>56</v>
      </c>
      <c r="B63" s="99">
        <f>IF(ISERROR(VLOOKUP(A63,технический!$B$3:$E$1000,2,0))=TRUE,,VLOOKUP(A63,технический!$B$3:$E$1000,2,0))</f>
        <v>0</v>
      </c>
      <c r="C63" s="100">
        <f>IF(ISERROR(VLOOKUP(A63,технический!$B$3:$K$1000,5,0))=TRUE,,VLOOKUP(A63,технический!$B$3:$K$1000,5,0))</f>
        <v>0</v>
      </c>
      <c r="D63" s="99">
        <f>IF(ISERROR(VLOOKUP(A63,технический!$B$3:$K$1000,3,0))=TRUE,,VLOOKUP(A63,технический!$B$3:$K$1000,3,0))</f>
        <v>0</v>
      </c>
      <c r="E63" s="105">
        <f>IF(D63=0,,IF(ISERROR(VLOOKUP(A63,технический!$B$3:$K$1000,4,0))=TRUE,,VLOOKUP(A63,технический!$B$3:$K$1000,4,0))/D63)</f>
        <v>0</v>
      </c>
      <c r="F63" s="105">
        <f t="shared" si="0"/>
        <v>0</v>
      </c>
    </row>
    <row r="64" spans="1:6">
      <c r="A64" s="51">
        <f>IF(A63=технический!$B$1,"-",IF(A63="-","-",IF(A63=A62,"-",IF(A63=технический!$B$1,технический!$B$1,'БЛАНК ЗАКАЗА'!A63+1))))</f>
        <v>57</v>
      </c>
      <c r="B64" s="99">
        <f>IF(ISERROR(VLOOKUP(A64,технический!$B$3:$E$1000,2,0))=TRUE,,VLOOKUP(A64,технический!$B$3:$E$1000,2,0))</f>
        <v>0</v>
      </c>
      <c r="C64" s="100">
        <f>IF(ISERROR(VLOOKUP(A64,технический!$B$3:$K$1000,5,0))=TRUE,,VLOOKUP(A64,технический!$B$3:$K$1000,5,0))</f>
        <v>0</v>
      </c>
      <c r="D64" s="99">
        <f>IF(ISERROR(VLOOKUP(A64,технический!$B$3:$K$1000,3,0))=TRUE,,VLOOKUP(A64,технический!$B$3:$K$1000,3,0))</f>
        <v>0</v>
      </c>
      <c r="E64" s="105">
        <f>IF(D64=0,,IF(ISERROR(VLOOKUP(A64,технический!$B$3:$K$1000,4,0))=TRUE,,VLOOKUP(A64,технический!$B$3:$K$1000,4,0))/D64)</f>
        <v>0</v>
      </c>
      <c r="F64" s="105">
        <f t="shared" si="0"/>
        <v>0</v>
      </c>
    </row>
    <row r="65" spans="1:6">
      <c r="A65" s="51">
        <f>IF(A64=технический!$B$1,"-",IF(A64="-","-",IF(A64=A63,"-",IF(A64=технический!$B$1,технический!$B$1,'БЛАНК ЗАКАЗА'!A64+1))))</f>
        <v>58</v>
      </c>
      <c r="B65" s="99">
        <f>IF(ISERROR(VLOOKUP(A65,технический!$B$3:$E$1000,2,0))=TRUE,,VLOOKUP(A65,технический!$B$3:$E$1000,2,0))</f>
        <v>0</v>
      </c>
      <c r="C65" s="100">
        <f>IF(ISERROR(VLOOKUP(A65,технический!$B$3:$K$1000,5,0))=TRUE,,VLOOKUP(A65,технический!$B$3:$K$1000,5,0))</f>
        <v>0</v>
      </c>
      <c r="D65" s="99">
        <f>IF(ISERROR(VLOOKUP(A65,технический!$B$3:$K$1000,3,0))=TRUE,,VLOOKUP(A65,технический!$B$3:$K$1000,3,0))</f>
        <v>0</v>
      </c>
      <c r="E65" s="105">
        <f>IF(D65=0,,IF(ISERROR(VLOOKUP(A65,технический!$B$3:$K$1000,4,0))=TRUE,,VLOOKUP(A65,технический!$B$3:$K$1000,4,0))/D65)</f>
        <v>0</v>
      </c>
      <c r="F65" s="105">
        <f t="shared" si="0"/>
        <v>0</v>
      </c>
    </row>
    <row r="66" spans="1:6">
      <c r="A66" s="51">
        <f>IF(A65=технический!$B$1,"-",IF(A65="-","-",IF(A65=A64,"-",IF(A65=технический!$B$1,технический!$B$1,'БЛАНК ЗАКАЗА'!A65+1))))</f>
        <v>59</v>
      </c>
      <c r="B66" s="99">
        <f>IF(ISERROR(VLOOKUP(A66,технический!$B$3:$E$1000,2,0))=TRUE,,VLOOKUP(A66,технический!$B$3:$E$1000,2,0))</f>
        <v>0</v>
      </c>
      <c r="C66" s="100">
        <f>IF(ISERROR(VLOOKUP(A66,технический!$B$3:$K$1000,5,0))=TRUE,,VLOOKUP(A66,технический!$B$3:$K$1000,5,0))</f>
        <v>0</v>
      </c>
      <c r="D66" s="99">
        <f>IF(ISERROR(VLOOKUP(A66,технический!$B$3:$K$1000,3,0))=TRUE,,VLOOKUP(A66,технический!$B$3:$K$1000,3,0))</f>
        <v>0</v>
      </c>
      <c r="E66" s="105">
        <f>IF(D66=0,,IF(ISERROR(VLOOKUP(A66,технический!$B$3:$K$1000,4,0))=TRUE,,VLOOKUP(A66,технический!$B$3:$K$1000,4,0))/D66)</f>
        <v>0</v>
      </c>
      <c r="F66" s="105">
        <f t="shared" si="0"/>
        <v>0</v>
      </c>
    </row>
    <row r="67" spans="1:6">
      <c r="A67" s="51">
        <f>IF(A66=технический!$B$1,"-",IF(A66="-","-",IF(A66=A65,"-",IF(A66=технический!$B$1,технический!$B$1,'БЛАНК ЗАКАЗА'!A66+1))))</f>
        <v>60</v>
      </c>
      <c r="B67" s="99">
        <f>IF(ISERROR(VLOOKUP(A67,технический!$B$3:$E$1000,2,0))=TRUE,,VLOOKUP(A67,технический!$B$3:$E$1000,2,0))</f>
        <v>0</v>
      </c>
      <c r="C67" s="100">
        <f>IF(ISERROR(VLOOKUP(A67,технический!$B$3:$K$1000,5,0))=TRUE,,VLOOKUP(A67,технический!$B$3:$K$1000,5,0))</f>
        <v>0</v>
      </c>
      <c r="D67" s="99">
        <f>IF(ISERROR(VLOOKUP(A67,технический!$B$3:$K$1000,3,0))=TRUE,,VLOOKUP(A67,технический!$B$3:$K$1000,3,0))</f>
        <v>0</v>
      </c>
      <c r="E67" s="105">
        <f>IF(D67=0,,IF(ISERROR(VLOOKUP(A67,технический!$B$3:$K$1000,4,0))=TRUE,,VLOOKUP(A67,технический!$B$3:$K$1000,4,0))/D67)</f>
        <v>0</v>
      </c>
      <c r="F67" s="105">
        <f t="shared" si="0"/>
        <v>0</v>
      </c>
    </row>
    <row r="68" spans="1:6">
      <c r="A68" s="51">
        <f>IF(A67=технический!$B$1,"-",IF(A67="-","-",IF(A67=A66,"-",IF(A67=технический!$B$1,технический!$B$1,'БЛАНК ЗАКАЗА'!A67+1))))</f>
        <v>61</v>
      </c>
      <c r="B68" s="99">
        <f>IF(ISERROR(VLOOKUP(A68,технический!$B$3:$E$1000,2,0))=TRUE,,VLOOKUP(A68,технический!$B$3:$E$1000,2,0))</f>
        <v>0</v>
      </c>
      <c r="C68" s="100">
        <f>IF(ISERROR(VLOOKUP(A68,технический!$B$3:$K$1000,5,0))=TRUE,,VLOOKUP(A68,технический!$B$3:$K$1000,5,0))</f>
        <v>0</v>
      </c>
      <c r="D68" s="99">
        <f>IF(ISERROR(VLOOKUP(A68,технический!$B$3:$K$1000,3,0))=TRUE,,VLOOKUP(A68,технический!$B$3:$K$1000,3,0))</f>
        <v>0</v>
      </c>
      <c r="E68" s="105">
        <f>IF(D68=0,,IF(ISERROR(VLOOKUP(A68,технический!$B$3:$K$1000,4,0))=TRUE,,VLOOKUP(A68,технический!$B$3:$K$1000,4,0))/D68)</f>
        <v>0</v>
      </c>
      <c r="F68" s="105">
        <f t="shared" si="0"/>
        <v>0</v>
      </c>
    </row>
    <row r="69" spans="1:6">
      <c r="A69" s="51">
        <f>IF(A68=технический!$B$1,"-",IF(A68="-","-",IF(A68=A67,"-",IF(A68=технический!$B$1,технический!$B$1,'БЛАНК ЗАКАЗА'!A68+1))))</f>
        <v>62</v>
      </c>
      <c r="B69" s="99">
        <f>IF(ISERROR(VLOOKUP(A69,технический!$B$3:$E$1000,2,0))=TRUE,,VLOOKUP(A69,технический!$B$3:$E$1000,2,0))</f>
        <v>0</v>
      </c>
      <c r="C69" s="100">
        <f>IF(ISERROR(VLOOKUP(A69,технический!$B$3:$K$1000,5,0))=TRUE,,VLOOKUP(A69,технический!$B$3:$K$1000,5,0))</f>
        <v>0</v>
      </c>
      <c r="D69" s="99">
        <f>IF(ISERROR(VLOOKUP(A69,технический!$B$3:$K$1000,3,0))=TRUE,,VLOOKUP(A69,технический!$B$3:$K$1000,3,0))</f>
        <v>0</v>
      </c>
      <c r="E69" s="105">
        <f>IF(D69=0,,IF(ISERROR(VLOOKUP(A69,технический!$B$3:$K$1000,4,0))=TRUE,,VLOOKUP(A69,технический!$B$3:$K$1000,4,0))/D69)</f>
        <v>0</v>
      </c>
      <c r="F69" s="105">
        <f t="shared" si="0"/>
        <v>0</v>
      </c>
    </row>
    <row r="70" spans="1:6">
      <c r="A70" s="51">
        <f>IF(A69=технический!$B$1,"-",IF(A69="-","-",IF(A69=A68,"-",IF(A69=технический!$B$1,технический!$B$1,'БЛАНК ЗАКАЗА'!A69+1))))</f>
        <v>63</v>
      </c>
      <c r="B70" s="99">
        <f>IF(ISERROR(VLOOKUP(A70,технический!$B$3:$E$1000,2,0))=TRUE,,VLOOKUP(A70,технический!$B$3:$E$1000,2,0))</f>
        <v>0</v>
      </c>
      <c r="C70" s="100">
        <f>IF(ISERROR(VLOOKUP(A70,технический!$B$3:$K$1000,5,0))=TRUE,,VLOOKUP(A70,технический!$B$3:$K$1000,5,0))</f>
        <v>0</v>
      </c>
      <c r="D70" s="99">
        <f>IF(ISERROR(VLOOKUP(A70,технический!$B$3:$K$1000,3,0))=TRUE,,VLOOKUP(A70,технический!$B$3:$K$1000,3,0))</f>
        <v>0</v>
      </c>
      <c r="E70" s="105">
        <f>IF(D70=0,,IF(ISERROR(VLOOKUP(A70,технический!$B$3:$K$1000,4,0))=TRUE,,VLOOKUP(A70,технический!$B$3:$K$1000,4,0))/D70)</f>
        <v>0</v>
      </c>
      <c r="F70" s="105">
        <f t="shared" si="0"/>
        <v>0</v>
      </c>
    </row>
    <row r="71" spans="1:6">
      <c r="A71" s="51">
        <f>IF(A70=технический!$B$1,"-",IF(A70="-","-",IF(A70=A69,"-",IF(A70=технический!$B$1,технический!$B$1,'БЛАНК ЗАКАЗА'!A70+1))))</f>
        <v>64</v>
      </c>
      <c r="B71" s="99">
        <f>IF(ISERROR(VLOOKUP(A71,технический!$B$3:$E$1000,2,0))=TRUE,,VLOOKUP(A71,технический!$B$3:$E$1000,2,0))</f>
        <v>0</v>
      </c>
      <c r="C71" s="100">
        <f>IF(ISERROR(VLOOKUP(A71,технический!$B$3:$K$1000,5,0))=TRUE,,VLOOKUP(A71,технический!$B$3:$K$1000,5,0))</f>
        <v>0</v>
      </c>
      <c r="D71" s="99">
        <f>IF(ISERROR(VLOOKUP(A71,технический!$B$3:$K$1000,3,0))=TRUE,,VLOOKUP(A71,технический!$B$3:$K$1000,3,0))</f>
        <v>0</v>
      </c>
      <c r="E71" s="105">
        <f>IF(D71=0,,IF(ISERROR(VLOOKUP(A71,технический!$B$3:$K$1000,4,0))=TRUE,,VLOOKUP(A71,технический!$B$3:$K$1000,4,0))/D71)</f>
        <v>0</v>
      </c>
      <c r="F71" s="105">
        <f t="shared" si="0"/>
        <v>0</v>
      </c>
    </row>
    <row r="72" spans="1:6">
      <c r="A72" s="51">
        <f>IF(A71=технический!$B$1,"-",IF(A71="-","-",IF(A71=A70,"-",IF(A71=технический!$B$1,технический!$B$1,'БЛАНК ЗАКАЗА'!A71+1))))</f>
        <v>65</v>
      </c>
      <c r="B72" s="99">
        <f>IF(ISERROR(VLOOKUP(A72,технический!$B$3:$E$1000,2,0))=TRUE,,VLOOKUP(A72,технический!$B$3:$E$1000,2,0))</f>
        <v>0</v>
      </c>
      <c r="C72" s="100">
        <f>IF(ISERROR(VLOOKUP(A72,технический!$B$3:$K$1000,5,0))=TRUE,,VLOOKUP(A72,технический!$B$3:$K$1000,5,0))</f>
        <v>0</v>
      </c>
      <c r="D72" s="99">
        <f>IF(ISERROR(VLOOKUP(A72,технический!$B$3:$K$1000,3,0))=TRUE,,VLOOKUP(A72,технический!$B$3:$K$1000,3,0))</f>
        <v>0</v>
      </c>
      <c r="E72" s="105">
        <f>IF(D72=0,,IF(ISERROR(VLOOKUP(A72,технический!$B$3:$K$1000,4,0))=TRUE,,VLOOKUP(A72,технический!$B$3:$K$1000,4,0))/D72)</f>
        <v>0</v>
      </c>
      <c r="F72" s="105">
        <f t="shared" si="0"/>
        <v>0</v>
      </c>
    </row>
    <row r="73" spans="1:6">
      <c r="A73" s="51">
        <f>IF(A72=технический!$B$1,"-",IF(A72="-","-",IF(A72=A71,"-",IF(A72=технический!$B$1,технический!$B$1,'БЛАНК ЗАКАЗА'!A72+1))))</f>
        <v>66</v>
      </c>
      <c r="B73" s="99">
        <f>IF(ISERROR(VLOOKUP(A73,технический!$B$3:$E$1000,2,0))=TRUE,,VLOOKUP(A73,технический!$B$3:$E$1000,2,0))</f>
        <v>0</v>
      </c>
      <c r="C73" s="100">
        <f>IF(ISERROR(VLOOKUP(A73,технический!$B$3:$K$1000,5,0))=TRUE,,VLOOKUP(A73,технический!$B$3:$K$1000,5,0))</f>
        <v>0</v>
      </c>
      <c r="D73" s="99">
        <f>IF(ISERROR(VLOOKUP(A73,технический!$B$3:$K$1000,3,0))=TRUE,,VLOOKUP(A73,технический!$B$3:$K$1000,3,0))</f>
        <v>0</v>
      </c>
      <c r="E73" s="105">
        <f>IF(D73=0,,IF(ISERROR(VLOOKUP(A73,технический!$B$3:$K$1000,4,0))=TRUE,,VLOOKUP(A73,технический!$B$3:$K$1000,4,0))/D73)</f>
        <v>0</v>
      </c>
      <c r="F73" s="105">
        <f t="shared" ref="F73:F104" si="1">D73*E73</f>
        <v>0</v>
      </c>
    </row>
    <row r="74" spans="1:6">
      <c r="A74" s="51">
        <f>IF(A73=технический!$B$1,"-",IF(A73="-","-",IF(A73=A72,"-",IF(A73=технический!$B$1,технический!$B$1,'БЛАНК ЗАКАЗА'!A73+1))))</f>
        <v>67</v>
      </c>
      <c r="B74" s="99">
        <f>IF(ISERROR(VLOOKUP(A74,технический!$B$3:$E$1000,2,0))=TRUE,,VLOOKUP(A74,технический!$B$3:$E$1000,2,0))</f>
        <v>0</v>
      </c>
      <c r="C74" s="100">
        <f>IF(ISERROR(VLOOKUP(A74,технический!$B$3:$K$1000,5,0))=TRUE,,VLOOKUP(A74,технический!$B$3:$K$1000,5,0))</f>
        <v>0</v>
      </c>
      <c r="D74" s="99">
        <f>IF(ISERROR(VLOOKUP(A74,технический!$B$3:$K$1000,3,0))=TRUE,,VLOOKUP(A74,технический!$B$3:$K$1000,3,0))</f>
        <v>0</v>
      </c>
      <c r="E74" s="105">
        <f>IF(D74=0,,IF(ISERROR(VLOOKUP(A74,технический!$B$3:$K$1000,4,0))=TRUE,,VLOOKUP(A74,технический!$B$3:$K$1000,4,0))/D74)</f>
        <v>0</v>
      </c>
      <c r="F74" s="105">
        <f t="shared" si="1"/>
        <v>0</v>
      </c>
    </row>
    <row r="75" spans="1:6">
      <c r="A75" s="51">
        <f>IF(A74=технический!$B$1,"-",IF(A74="-","-",IF(A74=A73,"-",IF(A74=технический!$B$1,технический!$B$1,'БЛАНК ЗАКАЗА'!A74+1))))</f>
        <v>68</v>
      </c>
      <c r="B75" s="99">
        <f>IF(ISERROR(VLOOKUP(A75,технический!$B$3:$E$1000,2,0))=TRUE,,VLOOKUP(A75,технический!$B$3:$E$1000,2,0))</f>
        <v>0</v>
      </c>
      <c r="C75" s="100">
        <f>IF(ISERROR(VLOOKUP(A75,технический!$B$3:$K$1000,5,0))=TRUE,,VLOOKUP(A75,технический!$B$3:$K$1000,5,0))</f>
        <v>0</v>
      </c>
      <c r="D75" s="99">
        <f>IF(ISERROR(VLOOKUP(A75,технический!$B$3:$K$1000,3,0))=TRUE,,VLOOKUP(A75,технический!$B$3:$K$1000,3,0))</f>
        <v>0</v>
      </c>
      <c r="E75" s="105">
        <f>IF(D75=0,,IF(ISERROR(VLOOKUP(A75,технический!$B$3:$K$1000,4,0))=TRUE,,VLOOKUP(A75,технический!$B$3:$K$1000,4,0))/D75)</f>
        <v>0</v>
      </c>
      <c r="F75" s="105">
        <f t="shared" si="1"/>
        <v>0</v>
      </c>
    </row>
    <row r="76" spans="1:6">
      <c r="A76" s="51">
        <f>IF(A75=технический!$B$1,"-",IF(A75="-","-",IF(A75=A74,"-",IF(A75=технический!$B$1,технический!$B$1,'БЛАНК ЗАКАЗА'!A75+1))))</f>
        <v>69</v>
      </c>
      <c r="B76" s="99">
        <f>IF(ISERROR(VLOOKUP(A76,технический!$B$3:$E$1000,2,0))=TRUE,,VLOOKUP(A76,технический!$B$3:$E$1000,2,0))</f>
        <v>0</v>
      </c>
      <c r="C76" s="100">
        <f>IF(ISERROR(VLOOKUP(A76,технический!$B$3:$K$1000,5,0))=TRUE,,VLOOKUP(A76,технический!$B$3:$K$1000,5,0))</f>
        <v>0</v>
      </c>
      <c r="D76" s="99">
        <f>IF(ISERROR(VLOOKUP(A76,технический!$B$3:$K$1000,3,0))=TRUE,,VLOOKUP(A76,технический!$B$3:$K$1000,3,0))</f>
        <v>0</v>
      </c>
      <c r="E76" s="105">
        <f>IF(D76=0,,IF(ISERROR(VLOOKUP(A76,технический!$B$3:$K$1000,4,0))=TRUE,,VLOOKUP(A76,технический!$B$3:$K$1000,4,0))/D76)</f>
        <v>0</v>
      </c>
      <c r="F76" s="105">
        <f t="shared" si="1"/>
        <v>0</v>
      </c>
    </row>
    <row r="77" spans="1:6">
      <c r="A77" s="51">
        <f>IF(A76=технический!$B$1,"-",IF(A76="-","-",IF(A76=A75,"-",IF(A76=технический!$B$1,технический!$B$1,'БЛАНК ЗАКАЗА'!A76+1))))</f>
        <v>70</v>
      </c>
      <c r="B77" s="99">
        <f>IF(ISERROR(VLOOKUP(A77,технический!$B$3:$E$1000,2,0))=TRUE,,VLOOKUP(A77,технический!$B$3:$E$1000,2,0))</f>
        <v>0</v>
      </c>
      <c r="C77" s="100">
        <f>IF(ISERROR(VLOOKUP(A77,технический!$B$3:$K$1000,5,0))=TRUE,,VLOOKUP(A77,технический!$B$3:$K$1000,5,0))</f>
        <v>0</v>
      </c>
      <c r="D77" s="99">
        <f>IF(ISERROR(VLOOKUP(A77,технический!$B$3:$K$1000,3,0))=TRUE,,VLOOKUP(A77,технический!$B$3:$K$1000,3,0))</f>
        <v>0</v>
      </c>
      <c r="E77" s="105">
        <f>IF(D77=0,,IF(ISERROR(VLOOKUP(A77,технический!$B$3:$K$1000,4,0))=TRUE,,VLOOKUP(A77,технический!$B$3:$K$1000,4,0))/D77)</f>
        <v>0</v>
      </c>
      <c r="F77" s="105">
        <f t="shared" si="1"/>
        <v>0</v>
      </c>
    </row>
    <row r="78" spans="1:6">
      <c r="A78" s="51">
        <f>IF(A77=технический!$B$1,"-",IF(A77="-","-",IF(A77=A76,"-",IF(A77=технический!$B$1,технический!$B$1,'БЛАНК ЗАКАЗА'!A77+1))))</f>
        <v>71</v>
      </c>
      <c r="B78" s="99">
        <f>IF(ISERROR(VLOOKUP(A78,технический!$B$3:$E$1000,2,0))=TRUE,,VLOOKUP(A78,технический!$B$3:$E$1000,2,0))</f>
        <v>0</v>
      </c>
      <c r="C78" s="100">
        <f>IF(ISERROR(VLOOKUP(A78,технический!$B$3:$K$1000,5,0))=TRUE,,VLOOKUP(A78,технический!$B$3:$K$1000,5,0))</f>
        <v>0</v>
      </c>
      <c r="D78" s="99">
        <f>IF(ISERROR(VLOOKUP(A78,технический!$B$3:$K$1000,3,0))=TRUE,,VLOOKUP(A78,технический!$B$3:$K$1000,3,0))</f>
        <v>0</v>
      </c>
      <c r="E78" s="105">
        <f>IF(D78=0,,IF(ISERROR(VLOOKUP(A78,технический!$B$3:$K$1000,4,0))=TRUE,,VLOOKUP(A78,технический!$B$3:$K$1000,4,0))/D78)</f>
        <v>0</v>
      </c>
      <c r="F78" s="105">
        <f t="shared" si="1"/>
        <v>0</v>
      </c>
    </row>
    <row r="79" spans="1:6">
      <c r="A79" s="51">
        <f>IF(A78=технический!$B$1,"-",IF(A78="-","-",IF(A78=A77,"-",IF(A78=технический!$B$1,технический!$B$1,'БЛАНК ЗАКАЗА'!A78+1))))</f>
        <v>72</v>
      </c>
      <c r="B79" s="99">
        <f>IF(ISERROR(VLOOKUP(A79,технический!$B$3:$E$1000,2,0))=TRUE,,VLOOKUP(A79,технический!$B$3:$E$1000,2,0))</f>
        <v>0</v>
      </c>
      <c r="C79" s="100">
        <f>IF(ISERROR(VLOOKUP(A79,технический!$B$3:$K$1000,5,0))=TRUE,,VLOOKUP(A79,технический!$B$3:$K$1000,5,0))</f>
        <v>0</v>
      </c>
      <c r="D79" s="99">
        <f>IF(ISERROR(VLOOKUP(A79,технический!$B$3:$K$1000,3,0))=TRUE,,VLOOKUP(A79,технический!$B$3:$K$1000,3,0))</f>
        <v>0</v>
      </c>
      <c r="E79" s="105">
        <f>IF(D79=0,,IF(ISERROR(VLOOKUP(A79,технический!$B$3:$K$1000,4,0))=TRUE,,VLOOKUP(A79,технический!$B$3:$K$1000,4,0))/D79)</f>
        <v>0</v>
      </c>
      <c r="F79" s="105">
        <f t="shared" si="1"/>
        <v>0</v>
      </c>
    </row>
    <row r="80" spans="1:6">
      <c r="A80" s="51">
        <f>IF(A79=технический!$B$1,"-",IF(A79="-","-",IF(A79=A78,"-",IF(A79=технический!$B$1,технический!$B$1,'БЛАНК ЗАКАЗА'!A79+1))))</f>
        <v>73</v>
      </c>
      <c r="B80" s="99">
        <f>IF(ISERROR(VLOOKUP(A80,технический!$B$3:$E$1000,2,0))=TRUE,,VLOOKUP(A80,технический!$B$3:$E$1000,2,0))</f>
        <v>0</v>
      </c>
      <c r="C80" s="100">
        <f>IF(ISERROR(VLOOKUP(A80,технический!$B$3:$K$1000,5,0))=TRUE,,VLOOKUP(A80,технический!$B$3:$K$1000,5,0))</f>
        <v>0</v>
      </c>
      <c r="D80" s="99">
        <f>IF(ISERROR(VLOOKUP(A80,технический!$B$3:$K$1000,3,0))=TRUE,,VLOOKUP(A80,технический!$B$3:$K$1000,3,0))</f>
        <v>0</v>
      </c>
      <c r="E80" s="105">
        <f>IF(D80=0,,IF(ISERROR(VLOOKUP(A80,технический!$B$3:$K$1000,4,0))=TRUE,,VLOOKUP(A80,технический!$B$3:$K$1000,4,0))/D80)</f>
        <v>0</v>
      </c>
      <c r="F80" s="105">
        <f t="shared" si="1"/>
        <v>0</v>
      </c>
    </row>
    <row r="81" spans="1:6">
      <c r="A81" s="51">
        <f>IF(A80=технический!$B$1,"-",IF(A80="-","-",IF(A80=A79,"-",IF(A80=технический!$B$1,технический!$B$1,'БЛАНК ЗАКАЗА'!A80+1))))</f>
        <v>74</v>
      </c>
      <c r="B81" s="99">
        <f>IF(ISERROR(VLOOKUP(A81,технический!$B$3:$E$1000,2,0))=TRUE,,VLOOKUP(A81,технический!$B$3:$E$1000,2,0))</f>
        <v>0</v>
      </c>
      <c r="C81" s="100">
        <f>IF(ISERROR(VLOOKUP(A81,технический!$B$3:$K$1000,5,0))=TRUE,,VLOOKUP(A81,технический!$B$3:$K$1000,5,0))</f>
        <v>0</v>
      </c>
      <c r="D81" s="99">
        <f>IF(ISERROR(VLOOKUP(A81,технический!$B$3:$K$1000,3,0))=TRUE,,VLOOKUP(A81,технический!$B$3:$K$1000,3,0))</f>
        <v>0</v>
      </c>
      <c r="E81" s="105">
        <f>IF(D81=0,,IF(ISERROR(VLOOKUP(A81,технический!$B$3:$K$1000,4,0))=TRUE,,VLOOKUP(A81,технический!$B$3:$K$1000,4,0))/D81)</f>
        <v>0</v>
      </c>
      <c r="F81" s="105">
        <f t="shared" si="1"/>
        <v>0</v>
      </c>
    </row>
    <row r="82" spans="1:6">
      <c r="A82" s="51">
        <f>IF(A81=технический!$B$1,"-",IF(A81="-","-",IF(A81=A80,"-",IF(A81=технический!$B$1,технический!$B$1,'БЛАНК ЗАКАЗА'!A81+1))))</f>
        <v>75</v>
      </c>
      <c r="B82" s="99">
        <f>IF(ISERROR(VLOOKUP(A82,технический!$B$3:$E$1000,2,0))=TRUE,,VLOOKUP(A82,технический!$B$3:$E$1000,2,0))</f>
        <v>0</v>
      </c>
      <c r="C82" s="100">
        <f>IF(ISERROR(VLOOKUP(A82,технический!$B$3:$K$1000,5,0))=TRUE,,VLOOKUP(A82,технический!$B$3:$K$1000,5,0))</f>
        <v>0</v>
      </c>
      <c r="D82" s="99">
        <f>IF(ISERROR(VLOOKUP(A82,технический!$B$3:$K$1000,3,0))=TRUE,,VLOOKUP(A82,технический!$B$3:$K$1000,3,0))</f>
        <v>0</v>
      </c>
      <c r="E82" s="105">
        <f>IF(D82=0,,IF(ISERROR(VLOOKUP(A82,технический!$B$3:$K$1000,4,0))=TRUE,,VLOOKUP(A82,технический!$B$3:$K$1000,4,0))/D82)</f>
        <v>0</v>
      </c>
      <c r="F82" s="105">
        <f t="shared" si="1"/>
        <v>0</v>
      </c>
    </row>
    <row r="83" spans="1:6">
      <c r="A83" s="51">
        <f>IF(A82=технический!$B$1,"-",IF(A82="-","-",IF(A82=A81,"-",IF(A82=технический!$B$1,технический!$B$1,'БЛАНК ЗАКАЗА'!A82+1))))</f>
        <v>76</v>
      </c>
      <c r="B83" s="99">
        <f>IF(ISERROR(VLOOKUP(A83,технический!$B$3:$E$1000,2,0))=TRUE,,VLOOKUP(A83,технический!$B$3:$E$1000,2,0))</f>
        <v>0</v>
      </c>
      <c r="C83" s="100">
        <f>IF(ISERROR(VLOOKUP(A83,технический!$B$3:$K$1000,5,0))=TRUE,,VLOOKUP(A83,технический!$B$3:$K$1000,5,0))</f>
        <v>0</v>
      </c>
      <c r="D83" s="99">
        <f>IF(ISERROR(VLOOKUP(A83,технический!$B$3:$K$1000,3,0))=TRUE,,VLOOKUP(A83,технический!$B$3:$K$1000,3,0))</f>
        <v>0</v>
      </c>
      <c r="E83" s="105">
        <f>IF(D83=0,,IF(ISERROR(VLOOKUP(A83,технический!$B$3:$K$1000,4,0))=TRUE,,VLOOKUP(A83,технический!$B$3:$K$1000,4,0))/D83)</f>
        <v>0</v>
      </c>
      <c r="F83" s="105">
        <f t="shared" si="1"/>
        <v>0</v>
      </c>
    </row>
    <row r="84" spans="1:6">
      <c r="A84" s="51">
        <f>IF(A83=технический!$B$1,"-",IF(A83="-","-",IF(A83=A82,"-",IF(A83=технический!$B$1,технический!$B$1,'БЛАНК ЗАКАЗА'!A83+1))))</f>
        <v>77</v>
      </c>
      <c r="B84" s="99">
        <f>IF(ISERROR(VLOOKUP(A84,технический!$B$3:$E$1000,2,0))=TRUE,,VLOOKUP(A84,технический!$B$3:$E$1000,2,0))</f>
        <v>0</v>
      </c>
      <c r="C84" s="100">
        <f>IF(ISERROR(VLOOKUP(A84,технический!$B$3:$K$1000,5,0))=TRUE,,VLOOKUP(A84,технический!$B$3:$K$1000,5,0))</f>
        <v>0</v>
      </c>
      <c r="D84" s="99">
        <f>IF(ISERROR(VLOOKUP(A84,технический!$B$3:$K$1000,3,0))=TRUE,,VLOOKUP(A84,технический!$B$3:$K$1000,3,0))</f>
        <v>0</v>
      </c>
      <c r="E84" s="105">
        <f>IF(D84=0,,IF(ISERROR(VLOOKUP(A84,технический!$B$3:$K$1000,4,0))=TRUE,,VLOOKUP(A84,технический!$B$3:$K$1000,4,0))/D84)</f>
        <v>0</v>
      </c>
      <c r="F84" s="105">
        <f t="shared" si="1"/>
        <v>0</v>
      </c>
    </row>
    <row r="85" spans="1:6">
      <c r="A85" s="51">
        <f>IF(A84=технический!$B$1,"-",IF(A84="-","-",IF(A84=A83,"-",IF(A84=технический!$B$1,технический!$B$1,'БЛАНК ЗАКАЗА'!A84+1))))</f>
        <v>78</v>
      </c>
      <c r="B85" s="99">
        <f>IF(ISERROR(VLOOKUP(A85,технический!$B$3:$E$1000,2,0))=TRUE,,VLOOKUP(A85,технический!$B$3:$E$1000,2,0))</f>
        <v>0</v>
      </c>
      <c r="C85" s="100">
        <f>IF(ISERROR(VLOOKUP(A85,технический!$B$3:$K$1000,5,0))=TRUE,,VLOOKUP(A85,технический!$B$3:$K$1000,5,0))</f>
        <v>0</v>
      </c>
      <c r="D85" s="99">
        <f>IF(ISERROR(VLOOKUP(A85,технический!$B$3:$K$1000,3,0))=TRUE,,VLOOKUP(A85,технический!$B$3:$K$1000,3,0))</f>
        <v>0</v>
      </c>
      <c r="E85" s="105">
        <f>IF(D85=0,,IF(ISERROR(VLOOKUP(A85,технический!$B$3:$K$1000,4,0))=TRUE,,VLOOKUP(A85,технический!$B$3:$K$1000,4,0))/D85)</f>
        <v>0</v>
      </c>
      <c r="F85" s="105">
        <f t="shared" si="1"/>
        <v>0</v>
      </c>
    </row>
    <row r="86" spans="1:6">
      <c r="A86" s="51">
        <f>IF(A85=технический!$B$1,"-",IF(A85="-","-",IF(A85=A84,"-",IF(A85=технический!$B$1,технический!$B$1,'БЛАНК ЗАКАЗА'!A85+1))))</f>
        <v>79</v>
      </c>
      <c r="B86" s="99">
        <f>IF(ISERROR(VLOOKUP(A86,технический!$B$3:$E$1000,2,0))=TRUE,,VLOOKUP(A86,технический!$B$3:$E$1000,2,0))</f>
        <v>0</v>
      </c>
      <c r="C86" s="100">
        <f>IF(ISERROR(VLOOKUP(A86,технический!$B$3:$K$1000,5,0))=TRUE,,VLOOKUP(A86,технический!$B$3:$K$1000,5,0))</f>
        <v>0</v>
      </c>
      <c r="D86" s="99">
        <f>IF(ISERROR(VLOOKUP(A86,технический!$B$3:$K$1000,3,0))=TRUE,,VLOOKUP(A86,технический!$B$3:$K$1000,3,0))</f>
        <v>0</v>
      </c>
      <c r="E86" s="105">
        <f>IF(D86=0,,IF(ISERROR(VLOOKUP(A86,технический!$B$3:$K$1000,4,0))=TRUE,,VLOOKUP(A86,технический!$B$3:$K$1000,4,0))/D86)</f>
        <v>0</v>
      </c>
      <c r="F86" s="105">
        <f t="shared" si="1"/>
        <v>0</v>
      </c>
    </row>
    <row r="87" spans="1:6">
      <c r="A87" s="51">
        <f>IF(A86=технический!$B$1,"-",IF(A86="-","-",IF(A86=A85,"-",IF(A86=технический!$B$1,технический!$B$1,'БЛАНК ЗАКАЗА'!A86+1))))</f>
        <v>80</v>
      </c>
      <c r="B87" s="99">
        <f>IF(ISERROR(VLOOKUP(A87,технический!$B$3:$E$1000,2,0))=TRUE,,VLOOKUP(A87,технический!$B$3:$E$1000,2,0))</f>
        <v>0</v>
      </c>
      <c r="C87" s="100">
        <f>IF(ISERROR(VLOOKUP(A87,технический!$B$3:$K$1000,5,0))=TRUE,,VLOOKUP(A87,технический!$B$3:$K$1000,5,0))</f>
        <v>0</v>
      </c>
      <c r="D87" s="99">
        <f>IF(ISERROR(VLOOKUP(A87,технический!$B$3:$K$1000,3,0))=TRUE,,VLOOKUP(A87,технический!$B$3:$K$1000,3,0))</f>
        <v>0</v>
      </c>
      <c r="E87" s="105">
        <f>IF(D87=0,,IF(ISERROR(VLOOKUP(A87,технический!$B$3:$K$1000,4,0))=TRUE,,VLOOKUP(A87,технический!$B$3:$K$1000,4,0))/D87)</f>
        <v>0</v>
      </c>
      <c r="F87" s="105">
        <f t="shared" si="1"/>
        <v>0</v>
      </c>
    </row>
    <row r="88" spans="1:6">
      <c r="A88" s="51">
        <f>IF(A87=технический!$B$1,"-",IF(A87="-","-",IF(A87=A86,"-",IF(A87=технический!$B$1,технический!$B$1,'БЛАНК ЗАКАЗА'!A87+1))))</f>
        <v>81</v>
      </c>
      <c r="B88" s="99">
        <f>IF(ISERROR(VLOOKUP(A88,технический!$B$3:$E$1000,2,0))=TRUE,,VLOOKUP(A88,технический!$B$3:$E$1000,2,0))</f>
        <v>0</v>
      </c>
      <c r="C88" s="100">
        <f>IF(ISERROR(VLOOKUP(A88,технический!$B$3:$K$1000,5,0))=TRUE,,VLOOKUP(A88,технический!$B$3:$K$1000,5,0))</f>
        <v>0</v>
      </c>
      <c r="D88" s="99">
        <f>IF(ISERROR(VLOOKUP(A88,технический!$B$3:$K$1000,3,0))=TRUE,,VLOOKUP(A88,технический!$B$3:$K$1000,3,0))</f>
        <v>0</v>
      </c>
      <c r="E88" s="105">
        <f>IF(D88=0,,IF(ISERROR(VLOOKUP(A88,технический!$B$3:$K$1000,4,0))=TRUE,,VLOOKUP(A88,технический!$B$3:$K$1000,4,0))/D88)</f>
        <v>0</v>
      </c>
      <c r="F88" s="105">
        <f t="shared" si="1"/>
        <v>0</v>
      </c>
    </row>
    <row r="89" spans="1:6">
      <c r="A89" s="51">
        <f>IF(A88=технический!$B$1,"-",IF(A88="-","-",IF(A88=A87,"-",IF(A88=технический!$B$1,технический!$B$1,'БЛАНК ЗАКАЗА'!A88+1))))</f>
        <v>82</v>
      </c>
      <c r="B89" s="99">
        <f>IF(ISERROR(VLOOKUP(A89,технический!$B$3:$E$1000,2,0))=TRUE,,VLOOKUP(A89,технический!$B$3:$E$1000,2,0))</f>
        <v>0</v>
      </c>
      <c r="C89" s="100">
        <f>IF(ISERROR(VLOOKUP(A89,технический!$B$3:$K$1000,5,0))=TRUE,,VLOOKUP(A89,технический!$B$3:$K$1000,5,0))</f>
        <v>0</v>
      </c>
      <c r="D89" s="99">
        <f>IF(ISERROR(VLOOKUP(A89,технический!$B$3:$K$1000,3,0))=TRUE,,VLOOKUP(A89,технический!$B$3:$K$1000,3,0))</f>
        <v>0</v>
      </c>
      <c r="E89" s="105">
        <f>IF(D89=0,,IF(ISERROR(VLOOKUP(A89,технический!$B$3:$K$1000,4,0))=TRUE,,VLOOKUP(A89,технический!$B$3:$K$1000,4,0))/D89)</f>
        <v>0</v>
      </c>
      <c r="F89" s="105">
        <f t="shared" si="1"/>
        <v>0</v>
      </c>
    </row>
    <row r="90" spans="1:6">
      <c r="A90" s="51">
        <f>IF(A89=технический!$B$1,"-",IF(A89="-","-",IF(A89=A88,"-",IF(A89=технический!$B$1,технический!$B$1,'БЛАНК ЗАКАЗА'!A89+1))))</f>
        <v>83</v>
      </c>
      <c r="B90" s="99">
        <f>IF(ISERROR(VLOOKUP(A90,технический!$B$3:$E$1000,2,0))=TRUE,,VLOOKUP(A90,технический!$B$3:$E$1000,2,0))</f>
        <v>0</v>
      </c>
      <c r="C90" s="100">
        <f>IF(ISERROR(VLOOKUP(A90,технический!$B$3:$K$1000,5,0))=TRUE,,VLOOKUP(A90,технический!$B$3:$K$1000,5,0))</f>
        <v>0</v>
      </c>
      <c r="D90" s="99">
        <f>IF(ISERROR(VLOOKUP(A90,технический!$B$3:$K$1000,3,0))=TRUE,,VLOOKUP(A90,технический!$B$3:$K$1000,3,0))</f>
        <v>0</v>
      </c>
      <c r="E90" s="105">
        <f>IF(D90=0,,IF(ISERROR(VLOOKUP(A90,технический!$B$3:$K$1000,4,0))=TRUE,,VLOOKUP(A90,технический!$B$3:$K$1000,4,0))/D90)</f>
        <v>0</v>
      </c>
      <c r="F90" s="105">
        <f t="shared" si="1"/>
        <v>0</v>
      </c>
    </row>
    <row r="91" spans="1:6">
      <c r="A91" s="51">
        <f>IF(A90=технический!$B$1,"-",IF(A90="-","-",IF(A90=A89,"-",IF(A90=технический!$B$1,технический!$B$1,'БЛАНК ЗАКАЗА'!A90+1))))</f>
        <v>84</v>
      </c>
      <c r="B91" s="99">
        <f>IF(ISERROR(VLOOKUP(A91,технический!$B$3:$E$1000,2,0))=TRUE,,VLOOKUP(A91,технический!$B$3:$E$1000,2,0))</f>
        <v>0</v>
      </c>
      <c r="C91" s="100">
        <f>IF(ISERROR(VLOOKUP(A91,технический!$B$3:$K$1000,5,0))=TRUE,,VLOOKUP(A91,технический!$B$3:$K$1000,5,0))</f>
        <v>0</v>
      </c>
      <c r="D91" s="99">
        <f>IF(ISERROR(VLOOKUP(A91,технический!$B$3:$K$1000,3,0))=TRUE,,VLOOKUP(A91,технический!$B$3:$K$1000,3,0))</f>
        <v>0</v>
      </c>
      <c r="E91" s="105">
        <f>IF(D91=0,,IF(ISERROR(VLOOKUP(A91,технический!$B$3:$K$1000,4,0))=TRUE,,VLOOKUP(A91,технический!$B$3:$K$1000,4,0))/D91)</f>
        <v>0</v>
      </c>
      <c r="F91" s="105">
        <f t="shared" si="1"/>
        <v>0</v>
      </c>
    </row>
    <row r="92" spans="1:6">
      <c r="A92" s="51">
        <f>IF(A91=технический!$B$1,"-",IF(A91="-","-",IF(A91=A90,"-",IF(A91=технический!$B$1,технический!$B$1,'БЛАНК ЗАКАЗА'!A91+1))))</f>
        <v>85</v>
      </c>
      <c r="B92" s="99">
        <f>IF(ISERROR(VLOOKUP(A92,технический!$B$3:$E$1000,2,0))=TRUE,,VLOOKUP(A92,технический!$B$3:$E$1000,2,0))</f>
        <v>0</v>
      </c>
      <c r="C92" s="100">
        <f>IF(ISERROR(VLOOKUP(A92,технический!$B$3:$K$1000,5,0))=TRUE,,VLOOKUP(A92,технический!$B$3:$K$1000,5,0))</f>
        <v>0</v>
      </c>
      <c r="D92" s="99">
        <f>IF(ISERROR(VLOOKUP(A92,технический!$B$3:$K$1000,3,0))=TRUE,,VLOOKUP(A92,технический!$B$3:$K$1000,3,0))</f>
        <v>0</v>
      </c>
      <c r="E92" s="105">
        <f>IF(D92=0,,IF(ISERROR(VLOOKUP(A92,технический!$B$3:$K$1000,4,0))=TRUE,,VLOOKUP(A92,технический!$B$3:$K$1000,4,0))/D92)</f>
        <v>0</v>
      </c>
      <c r="F92" s="105">
        <f t="shared" si="1"/>
        <v>0</v>
      </c>
    </row>
    <row r="93" spans="1:6">
      <c r="A93" s="51">
        <f>IF(A92=технический!$B$1,"-",IF(A92="-","-",IF(A92=A91,"-",IF(A92=технический!$B$1,технический!$B$1,'БЛАНК ЗАКАЗА'!A92+1))))</f>
        <v>86</v>
      </c>
      <c r="B93" s="99">
        <f>IF(ISERROR(VLOOKUP(A93,технический!$B$3:$E$1000,2,0))=TRUE,,VLOOKUP(A93,технический!$B$3:$E$1000,2,0))</f>
        <v>0</v>
      </c>
      <c r="C93" s="100">
        <f>IF(ISERROR(VLOOKUP(A93,технический!$B$3:$K$1000,5,0))=TRUE,,VLOOKUP(A93,технический!$B$3:$K$1000,5,0))</f>
        <v>0</v>
      </c>
      <c r="D93" s="99">
        <f>IF(ISERROR(VLOOKUP(A93,технический!$B$3:$K$1000,3,0))=TRUE,,VLOOKUP(A93,технический!$B$3:$K$1000,3,0))</f>
        <v>0</v>
      </c>
      <c r="E93" s="105">
        <f>IF(D93=0,,IF(ISERROR(VLOOKUP(A93,технический!$B$3:$K$1000,4,0))=TRUE,,VLOOKUP(A93,технический!$B$3:$K$1000,4,0))/D93)</f>
        <v>0</v>
      </c>
      <c r="F93" s="105">
        <f t="shared" si="1"/>
        <v>0</v>
      </c>
    </row>
    <row r="94" spans="1:6">
      <c r="A94" s="51">
        <f>IF(A93=технический!$B$1,"-",IF(A93="-","-",IF(A93=A92,"-",IF(A93=технический!$B$1,технический!$B$1,'БЛАНК ЗАКАЗА'!A93+1))))</f>
        <v>87</v>
      </c>
      <c r="B94" s="99">
        <f>IF(ISERROR(VLOOKUP(A94,технический!$B$3:$E$1000,2,0))=TRUE,,VLOOKUP(A94,технический!$B$3:$E$1000,2,0))</f>
        <v>0</v>
      </c>
      <c r="C94" s="100">
        <f>IF(ISERROR(VLOOKUP(A94,технический!$B$3:$K$1000,5,0))=TRUE,,VLOOKUP(A94,технический!$B$3:$K$1000,5,0))</f>
        <v>0</v>
      </c>
      <c r="D94" s="99">
        <f>IF(ISERROR(VLOOKUP(A94,технический!$B$3:$K$1000,3,0))=TRUE,,VLOOKUP(A94,технический!$B$3:$K$1000,3,0))</f>
        <v>0</v>
      </c>
      <c r="E94" s="105">
        <f>IF(D94=0,,IF(ISERROR(VLOOKUP(A94,технический!$B$3:$K$1000,4,0))=TRUE,,VLOOKUP(A94,технический!$B$3:$K$1000,4,0))/D94)</f>
        <v>0</v>
      </c>
      <c r="F94" s="105">
        <f t="shared" si="1"/>
        <v>0</v>
      </c>
    </row>
    <row r="95" spans="1:6">
      <c r="A95" s="51">
        <f>IF(A94=технический!$B$1,"-",IF(A94="-","-",IF(A94=A93,"-",IF(A94=технический!$B$1,технический!$B$1,'БЛАНК ЗАКАЗА'!A94+1))))</f>
        <v>88</v>
      </c>
      <c r="B95" s="99">
        <f>IF(ISERROR(VLOOKUP(A95,технический!$B$3:$E$1000,2,0))=TRUE,,VLOOKUP(A95,технический!$B$3:$E$1000,2,0))</f>
        <v>0</v>
      </c>
      <c r="C95" s="100">
        <f>IF(ISERROR(VLOOKUP(A95,технический!$B$3:$K$1000,5,0))=TRUE,,VLOOKUP(A95,технический!$B$3:$K$1000,5,0))</f>
        <v>0</v>
      </c>
      <c r="D95" s="99">
        <f>IF(ISERROR(VLOOKUP(A95,технический!$B$3:$K$1000,3,0))=TRUE,,VLOOKUP(A95,технический!$B$3:$K$1000,3,0))</f>
        <v>0</v>
      </c>
      <c r="E95" s="105">
        <f>IF(D95=0,,IF(ISERROR(VLOOKUP(A95,технический!$B$3:$K$1000,4,0))=TRUE,,VLOOKUP(A95,технический!$B$3:$K$1000,4,0))/D95)</f>
        <v>0</v>
      </c>
      <c r="F95" s="105">
        <f t="shared" si="1"/>
        <v>0</v>
      </c>
    </row>
    <row r="96" spans="1:6">
      <c r="A96" s="51">
        <f>IF(A95=технический!$B$1,"-",IF(A95="-","-",IF(A95=A94,"-",IF(A95=технический!$B$1,технический!$B$1,'БЛАНК ЗАКАЗА'!A95+1))))</f>
        <v>89</v>
      </c>
      <c r="B96" s="99">
        <f>IF(ISERROR(VLOOKUP(A96,технический!$B$3:$E$1000,2,0))=TRUE,,VLOOKUP(A96,технический!$B$3:$E$1000,2,0))</f>
        <v>0</v>
      </c>
      <c r="C96" s="100">
        <f>IF(ISERROR(VLOOKUP(A96,технический!$B$3:$K$1000,5,0))=TRUE,,VLOOKUP(A96,технический!$B$3:$K$1000,5,0))</f>
        <v>0</v>
      </c>
      <c r="D96" s="99">
        <f>IF(ISERROR(VLOOKUP(A96,технический!$B$3:$K$1000,3,0))=TRUE,,VLOOKUP(A96,технический!$B$3:$K$1000,3,0))</f>
        <v>0</v>
      </c>
      <c r="E96" s="105">
        <f>IF(D96=0,,IF(ISERROR(VLOOKUP(A96,технический!$B$3:$K$1000,4,0))=TRUE,,VLOOKUP(A96,технический!$B$3:$K$1000,4,0))/D96)</f>
        <v>0</v>
      </c>
      <c r="F96" s="105">
        <f t="shared" si="1"/>
        <v>0</v>
      </c>
    </row>
    <row r="97" spans="1:6">
      <c r="A97" s="51">
        <f>IF(A96=технический!$B$1,"-",IF(A96="-","-",IF(A96=A95,"-",IF(A96=технический!$B$1,технический!$B$1,'БЛАНК ЗАКАЗА'!A96+1))))</f>
        <v>90</v>
      </c>
      <c r="B97" s="99">
        <f>IF(ISERROR(VLOOKUP(A97,технический!$B$3:$E$1000,2,0))=TRUE,,VLOOKUP(A97,технический!$B$3:$E$1000,2,0))</f>
        <v>0</v>
      </c>
      <c r="C97" s="100">
        <f>IF(ISERROR(VLOOKUP(A97,технический!$B$3:$K$1000,5,0))=TRUE,,VLOOKUP(A97,технический!$B$3:$K$1000,5,0))</f>
        <v>0</v>
      </c>
      <c r="D97" s="99">
        <f>IF(ISERROR(VLOOKUP(A97,технический!$B$3:$K$1000,3,0))=TRUE,,VLOOKUP(A97,технический!$B$3:$K$1000,3,0))</f>
        <v>0</v>
      </c>
      <c r="E97" s="105">
        <f>IF(D97=0,,IF(ISERROR(VLOOKUP(A97,технический!$B$3:$K$1000,4,0))=TRUE,,VLOOKUP(A97,технический!$B$3:$K$1000,4,0))/D97)</f>
        <v>0</v>
      </c>
      <c r="F97" s="105">
        <f t="shared" si="1"/>
        <v>0</v>
      </c>
    </row>
    <row r="98" spans="1:6">
      <c r="A98" s="51">
        <f>IF(A97=технический!$B$1,"-",IF(A97="-","-",IF(A97=A96,"-",IF(A97=технический!$B$1,технический!$B$1,'БЛАНК ЗАКАЗА'!A97+1))))</f>
        <v>91</v>
      </c>
      <c r="B98" s="99">
        <f>IF(ISERROR(VLOOKUP(A98,технический!$B$3:$E$1000,2,0))=TRUE,,VLOOKUP(A98,технический!$B$3:$E$1000,2,0))</f>
        <v>0</v>
      </c>
      <c r="C98" s="100">
        <f>IF(ISERROR(VLOOKUP(A98,технический!$B$3:$K$1000,5,0))=TRUE,,VLOOKUP(A98,технический!$B$3:$K$1000,5,0))</f>
        <v>0</v>
      </c>
      <c r="D98" s="99">
        <f>IF(ISERROR(VLOOKUP(A98,технический!$B$3:$K$1000,3,0))=TRUE,,VLOOKUP(A98,технический!$B$3:$K$1000,3,0))</f>
        <v>0</v>
      </c>
      <c r="E98" s="105">
        <f>IF(D98=0,,IF(ISERROR(VLOOKUP(A98,технический!$B$3:$K$1000,4,0))=TRUE,,VLOOKUP(A98,технический!$B$3:$K$1000,4,0))/D98)</f>
        <v>0</v>
      </c>
      <c r="F98" s="105">
        <f t="shared" si="1"/>
        <v>0</v>
      </c>
    </row>
    <row r="99" spans="1:6">
      <c r="A99" s="51">
        <f>IF(A98=технический!$B$1,"-",IF(A98="-","-",IF(A98=A97,"-",IF(A98=технический!$B$1,технический!$B$1,'БЛАНК ЗАКАЗА'!A98+1))))</f>
        <v>92</v>
      </c>
      <c r="B99" s="99">
        <f>IF(ISERROR(VLOOKUP(A99,технический!$B$3:$E$1000,2,0))=TRUE,,VLOOKUP(A99,технический!$B$3:$E$1000,2,0))</f>
        <v>0</v>
      </c>
      <c r="C99" s="100">
        <f>IF(ISERROR(VLOOKUP(A99,технический!$B$3:$K$1000,5,0))=TRUE,,VLOOKUP(A99,технический!$B$3:$K$1000,5,0))</f>
        <v>0</v>
      </c>
      <c r="D99" s="99">
        <f>IF(ISERROR(VLOOKUP(A99,технический!$B$3:$K$1000,3,0))=TRUE,,VLOOKUP(A99,технический!$B$3:$K$1000,3,0))</f>
        <v>0</v>
      </c>
      <c r="E99" s="105">
        <f>IF(D99=0,,IF(ISERROR(VLOOKUP(A99,технический!$B$3:$K$1000,4,0))=TRUE,,VLOOKUP(A99,технический!$B$3:$K$1000,4,0))/D99)</f>
        <v>0</v>
      </c>
      <c r="F99" s="105">
        <f t="shared" si="1"/>
        <v>0</v>
      </c>
    </row>
    <row r="100" spans="1:6">
      <c r="A100" s="51">
        <f>IF(A99=технический!$B$1,"-",IF(A99="-","-",IF(A99=A98,"-",IF(A99=технический!$B$1,технический!$B$1,'БЛАНК ЗАКАЗА'!A99+1))))</f>
        <v>93</v>
      </c>
      <c r="B100" s="99">
        <f>IF(ISERROR(VLOOKUP(A100,технический!$B$3:$E$1000,2,0))=TRUE,,VLOOKUP(A100,технический!$B$3:$E$1000,2,0))</f>
        <v>0</v>
      </c>
      <c r="C100" s="100">
        <f>IF(ISERROR(VLOOKUP(A100,технический!$B$3:$K$1000,5,0))=TRUE,,VLOOKUP(A100,технический!$B$3:$K$1000,5,0))</f>
        <v>0</v>
      </c>
      <c r="D100" s="99">
        <f>IF(ISERROR(VLOOKUP(A100,технический!$B$3:$K$1000,3,0))=TRUE,,VLOOKUP(A100,технический!$B$3:$K$1000,3,0))</f>
        <v>0</v>
      </c>
      <c r="E100" s="105">
        <f>IF(D100=0,,IF(ISERROR(VLOOKUP(A100,технический!$B$3:$K$1000,4,0))=TRUE,,VLOOKUP(A100,технический!$B$3:$K$1000,4,0))/D100)</f>
        <v>0</v>
      </c>
      <c r="F100" s="105">
        <f t="shared" si="1"/>
        <v>0</v>
      </c>
    </row>
    <row r="101" spans="1:6">
      <c r="A101" s="51">
        <f>IF(A100=технический!$B$1,"-",IF(A100="-","-",IF(A100=A99,"-",IF(A100=технический!$B$1,технический!$B$1,'БЛАНК ЗАКАЗА'!A100+1))))</f>
        <v>94</v>
      </c>
      <c r="B101" s="99">
        <f>IF(ISERROR(VLOOKUP(A101,технический!$B$3:$E$1000,2,0))=TRUE,,VLOOKUP(A101,технический!$B$3:$E$1000,2,0))</f>
        <v>0</v>
      </c>
      <c r="C101" s="100">
        <f>IF(ISERROR(VLOOKUP(A101,технический!$B$3:$K$1000,5,0))=TRUE,,VLOOKUP(A101,технический!$B$3:$K$1000,5,0))</f>
        <v>0</v>
      </c>
      <c r="D101" s="99">
        <f>IF(ISERROR(VLOOKUP(A101,технический!$B$3:$K$1000,3,0))=TRUE,,VLOOKUP(A101,технический!$B$3:$K$1000,3,0))</f>
        <v>0</v>
      </c>
      <c r="E101" s="105">
        <f>IF(D101=0,,IF(ISERROR(VLOOKUP(A101,технический!$B$3:$K$1000,4,0))=TRUE,,VLOOKUP(A101,технический!$B$3:$K$1000,4,0))/D101)</f>
        <v>0</v>
      </c>
      <c r="F101" s="105">
        <f t="shared" si="1"/>
        <v>0</v>
      </c>
    </row>
    <row r="102" spans="1:6">
      <c r="A102" s="51">
        <f>IF(A101=технический!$B$1,"-",IF(A101="-","-",IF(A101=A100,"-",IF(A101=технический!$B$1,технический!$B$1,'БЛАНК ЗАКАЗА'!A101+1))))</f>
        <v>95</v>
      </c>
      <c r="B102" s="99">
        <f>IF(ISERROR(VLOOKUP(A102,технический!$B$3:$E$1000,2,0))=TRUE,,VLOOKUP(A102,технический!$B$3:$E$1000,2,0))</f>
        <v>0</v>
      </c>
      <c r="C102" s="100">
        <f>IF(ISERROR(VLOOKUP(A102,технический!$B$3:$K$1000,5,0))=TRUE,,VLOOKUP(A102,технический!$B$3:$K$1000,5,0))</f>
        <v>0</v>
      </c>
      <c r="D102" s="99">
        <f>IF(ISERROR(VLOOKUP(A102,технический!$B$3:$K$1000,3,0))=TRUE,,VLOOKUP(A102,технический!$B$3:$K$1000,3,0))</f>
        <v>0</v>
      </c>
      <c r="E102" s="105">
        <f>IF(D102=0,,IF(ISERROR(VLOOKUP(A102,технический!$B$3:$K$1000,4,0))=TRUE,,VLOOKUP(A102,технический!$B$3:$K$1000,4,0))/D102)</f>
        <v>0</v>
      </c>
      <c r="F102" s="105">
        <f t="shared" si="1"/>
        <v>0</v>
      </c>
    </row>
    <row r="103" spans="1:6">
      <c r="A103" s="51">
        <f>IF(A102=технический!$B$1,"-",IF(A102="-","-",IF(A102=A101,"-",IF(A102=технический!$B$1,технический!$B$1,'БЛАНК ЗАКАЗА'!A102+1))))</f>
        <v>96</v>
      </c>
      <c r="B103" s="99">
        <f>IF(ISERROR(VLOOKUP(A103,технический!$B$3:$E$1000,2,0))=TRUE,,VLOOKUP(A103,технический!$B$3:$E$1000,2,0))</f>
        <v>0</v>
      </c>
      <c r="C103" s="100">
        <f>IF(ISERROR(VLOOKUP(A103,технический!$B$3:$K$1000,5,0))=TRUE,,VLOOKUP(A103,технический!$B$3:$K$1000,5,0))</f>
        <v>0</v>
      </c>
      <c r="D103" s="99">
        <f>IF(ISERROR(VLOOKUP(A103,технический!$B$3:$K$1000,3,0))=TRUE,,VLOOKUP(A103,технический!$B$3:$K$1000,3,0))</f>
        <v>0</v>
      </c>
      <c r="E103" s="105">
        <f>IF(D103=0,,IF(ISERROR(VLOOKUP(A103,технический!$B$3:$K$1000,4,0))=TRUE,,VLOOKUP(A103,технический!$B$3:$K$1000,4,0))/D103)</f>
        <v>0</v>
      </c>
      <c r="F103" s="105">
        <f t="shared" si="1"/>
        <v>0</v>
      </c>
    </row>
    <row r="104" spans="1:6">
      <c r="A104" s="51">
        <f>IF(A103=технический!$B$1,"-",IF(A103="-","-",IF(A103=A102,"-",IF(A103=технический!$B$1,технический!$B$1,'БЛАНК ЗАКАЗА'!A103+1))))</f>
        <v>97</v>
      </c>
      <c r="B104" s="99">
        <f>IF(ISERROR(VLOOKUP(A104,технический!$B$3:$E$1000,2,0))=TRUE,,VLOOKUP(A104,технический!$B$3:$E$1000,2,0))</f>
        <v>0</v>
      </c>
      <c r="C104" s="100">
        <f>IF(ISERROR(VLOOKUP(A104,технический!$B$3:$K$1000,5,0))=TRUE,,VLOOKUP(A104,технический!$B$3:$K$1000,5,0))</f>
        <v>0</v>
      </c>
      <c r="D104" s="99">
        <f>IF(ISERROR(VLOOKUP(A104,технический!$B$3:$K$1000,3,0))=TRUE,,VLOOKUP(A104,технический!$B$3:$K$1000,3,0))</f>
        <v>0</v>
      </c>
      <c r="E104" s="105">
        <f>IF(D104=0,,IF(ISERROR(VLOOKUP(A104,технический!$B$3:$K$1000,4,0))=TRUE,,VLOOKUP(A104,технический!$B$3:$K$1000,4,0))/D104)</f>
        <v>0</v>
      </c>
      <c r="F104" s="105">
        <f t="shared" si="1"/>
        <v>0</v>
      </c>
    </row>
  </sheetData>
  <sheetProtection sheet="1" formatCells="0" formatColumns="0" formatRows="0" insertColumns="0" insertRows="0" insertHyperlinks="0" deleteColumns="0" deleteRows="0" sort="0" autoFilter="0" pivotTables="0"/>
  <customSheetViews>
    <customSheetView guid="{F098BE34-D943-4990-8349-B523A370D70E}">
      <selection activeCell="I6" sqref="I6"/>
      <pageMargins left="0.7" right="0.7" top="0.75" bottom="0.75" header="0.3" footer="0.3"/>
      <pageSetup paperSize="9" orientation="portrait" horizontalDpi="90" verticalDpi="90" r:id="rId1"/>
    </customSheetView>
  </customSheetViews>
  <pageMargins left="0.7" right="0.7" top="0.75" bottom="0.75" header="0.3" footer="0.3"/>
  <pageSetup paperSize="9" orientation="portrait" horizontalDpi="90" verticalDpi="9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7030A0"/>
  </sheetPr>
  <dimension ref="A1:AM79"/>
  <sheetViews>
    <sheetView tabSelected="1" topLeftCell="C1" zoomScale="80" zoomScaleNormal="80" workbookViewId="0">
      <pane ySplit="5" topLeftCell="A75" activePane="bottomLeft" state="frozen"/>
      <selection pane="bottomLeft" activeCell="AO79" sqref="AO79"/>
    </sheetView>
  </sheetViews>
  <sheetFormatPr defaultRowHeight="12.75" outlineLevelCol="1"/>
  <cols>
    <col min="1" max="1" width="3.28515625" style="2" hidden="1" customWidth="1"/>
    <col min="2" max="2" width="10.5703125" style="7" hidden="1" customWidth="1"/>
    <col min="3" max="3" width="11.85546875" style="8" bestFit="1" customWidth="1"/>
    <col min="4" max="4" width="9.28515625" style="8" customWidth="1"/>
    <col min="5" max="5" width="15.5703125" style="8" customWidth="1"/>
    <col min="6" max="6" width="11.7109375" style="8" customWidth="1"/>
    <col min="7" max="7" width="51" style="98" bestFit="1" customWidth="1"/>
    <col min="8" max="10" width="10.42578125" style="9" hidden="1" customWidth="1"/>
    <col min="11" max="11" width="10.42578125" style="8" hidden="1" customWidth="1" outlineLevel="1"/>
    <col min="12" max="13" width="1.85546875" style="8" hidden="1" customWidth="1" outlineLevel="1"/>
    <col min="14" max="14" width="10.42578125" style="8" hidden="1" customWidth="1" outlineLevel="1"/>
    <col min="15" max="16" width="1.85546875" style="8" hidden="1" customWidth="1" outlineLevel="1"/>
    <col min="17" max="17" width="10.42578125" style="8" hidden="1" customWidth="1" outlineLevel="1"/>
    <col min="18" max="19" width="1.85546875" style="8" hidden="1" customWidth="1" outlineLevel="1"/>
    <col min="20" max="20" width="10.42578125" style="8" hidden="1" customWidth="1" outlineLevel="1"/>
    <col min="21" max="22" width="1.85546875" style="8" hidden="1" customWidth="1" outlineLevel="1"/>
    <col min="23" max="23" width="10.42578125" style="8" hidden="1" customWidth="1" outlineLevel="1"/>
    <col min="24" max="25" width="1.85546875" style="8" hidden="1" customWidth="1" outlineLevel="1"/>
    <col min="26" max="26" width="10.42578125" style="8" hidden="1" customWidth="1" outlineLevel="1"/>
    <col min="27" max="28" width="1.85546875" style="8" hidden="1" customWidth="1" outlineLevel="1"/>
    <col min="29" max="29" width="10.42578125" style="8" hidden="1" customWidth="1" outlineLevel="1"/>
    <col min="30" max="31" width="1.85546875" style="8" hidden="1" customWidth="1" outlineLevel="1"/>
    <col min="32" max="32" width="12.5703125" style="8" customWidth="1" collapsed="1"/>
    <col min="33" max="33" width="4.85546875" style="10" customWidth="1"/>
    <col min="34" max="34" width="7.85546875" style="9" customWidth="1"/>
    <col min="35" max="35" width="13.7109375" style="8" customWidth="1"/>
    <col min="36" max="36" width="8.7109375" style="10" customWidth="1"/>
    <col min="37" max="37" width="25.140625" style="8" bestFit="1" customWidth="1"/>
    <col min="38" max="38" width="9.28515625" style="12" customWidth="1"/>
    <col min="39" max="39" width="9.140625" style="145"/>
    <col min="40" max="16384" width="9.140625" style="1"/>
  </cols>
  <sheetData>
    <row r="1" spans="1:39" ht="15.75" customHeight="1" thickBot="1">
      <c r="C1" s="103" t="s">
        <v>359</v>
      </c>
      <c r="F1" s="149" t="s">
        <v>0</v>
      </c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K1" s="83" t="s">
        <v>185</v>
      </c>
      <c r="AL1" s="8" t="s">
        <v>186</v>
      </c>
    </row>
    <row r="2" spans="1:39" ht="15.75" thickBot="1">
      <c r="A2" s="2">
        <v>1</v>
      </c>
      <c r="B2" s="4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82" t="s">
        <v>162</v>
      </c>
      <c r="AK2" s="84">
        <f>SUM(AI6:AI117)</f>
        <v>0</v>
      </c>
      <c r="AL2" s="85">
        <f>SUM(AJ6:AJ117)</f>
        <v>0</v>
      </c>
    </row>
    <row r="3" spans="1:39" ht="23.25" thickBot="1">
      <c r="B3" s="4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82" t="s">
        <v>163</v>
      </c>
      <c r="AK3" s="84">
        <f>'Комплекты фурнитуры REHAU'!F1</f>
        <v>0</v>
      </c>
      <c r="AL3" s="85">
        <f>'Комплекты фурнитуры REHAU'!H1</f>
        <v>0</v>
      </c>
    </row>
    <row r="4" spans="1:39" ht="36" customHeight="1" thickBot="1">
      <c r="B4" s="4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86" t="s">
        <v>187</v>
      </c>
      <c r="AK4" s="80">
        <f>SUM(AK2:AK3)</f>
        <v>0</v>
      </c>
      <c r="AL4" s="81">
        <f>SUM(AL2:AL3)</f>
        <v>0</v>
      </c>
    </row>
    <row r="5" spans="1:39" s="3" customFormat="1" ht="51.75" thickBot="1">
      <c r="A5" s="2">
        <v>2</v>
      </c>
      <c r="B5" s="13" t="s">
        <v>1</v>
      </c>
      <c r="C5" s="13" t="s">
        <v>161</v>
      </c>
      <c r="D5" s="14" t="s">
        <v>2</v>
      </c>
      <c r="E5" s="14" t="s">
        <v>3</v>
      </c>
      <c r="F5" s="14" t="s">
        <v>4</v>
      </c>
      <c r="G5" s="90" t="s">
        <v>200</v>
      </c>
      <c r="H5" s="60"/>
      <c r="I5" s="60"/>
      <c r="J5" s="60"/>
      <c r="K5" s="14" t="s">
        <v>146</v>
      </c>
      <c r="L5" s="14" t="s">
        <v>149</v>
      </c>
      <c r="M5" s="14"/>
      <c r="N5" s="14" t="s">
        <v>147</v>
      </c>
      <c r="O5" s="14" t="s">
        <v>149</v>
      </c>
      <c r="P5" s="14"/>
      <c r="Q5" s="14" t="s">
        <v>148</v>
      </c>
      <c r="R5" s="14" t="s">
        <v>149</v>
      </c>
      <c r="S5" s="14"/>
      <c r="T5" s="14" t="s">
        <v>150</v>
      </c>
      <c r="U5" s="14" t="s">
        <v>149</v>
      </c>
      <c r="V5" s="14"/>
      <c r="W5" s="14" t="s">
        <v>151</v>
      </c>
      <c r="X5" s="14" t="s">
        <v>149</v>
      </c>
      <c r="Y5" s="14"/>
      <c r="Z5" s="14" t="s">
        <v>152</v>
      </c>
      <c r="AA5" s="14" t="s">
        <v>149</v>
      </c>
      <c r="AB5" s="14"/>
      <c r="AC5" s="14" t="s">
        <v>153</v>
      </c>
      <c r="AD5" s="14" t="s">
        <v>149</v>
      </c>
      <c r="AE5" s="14"/>
      <c r="AF5" s="14" t="s">
        <v>5</v>
      </c>
      <c r="AG5" s="15" t="s">
        <v>6</v>
      </c>
      <c r="AH5" s="60" t="s">
        <v>159</v>
      </c>
      <c r="AI5" s="14" t="s">
        <v>155</v>
      </c>
      <c r="AJ5" s="15" t="s">
        <v>156</v>
      </c>
      <c r="AK5" s="14" t="s">
        <v>7</v>
      </c>
      <c r="AL5" s="16" t="s">
        <v>8</v>
      </c>
      <c r="AM5" s="146"/>
    </row>
    <row r="6" spans="1:39">
      <c r="A6" s="2">
        <v>1</v>
      </c>
      <c r="B6" s="4" t="s">
        <v>9</v>
      </c>
      <c r="C6" s="5">
        <v>720</v>
      </c>
      <c r="D6" s="5">
        <v>150</v>
      </c>
      <c r="E6" s="23"/>
      <c r="F6" s="74">
        <v>13365391001</v>
      </c>
      <c r="G6" s="91" t="s">
        <v>237</v>
      </c>
      <c r="H6" s="76"/>
      <c r="I6" s="76"/>
      <c r="J6" s="76"/>
      <c r="K6" s="74">
        <v>13366981001</v>
      </c>
      <c r="L6" s="74"/>
      <c r="M6" s="74">
        <f t="shared" ref="M6:M37" si="0">AG6*L6</f>
        <v>0</v>
      </c>
      <c r="N6" s="55">
        <v>13366991001</v>
      </c>
      <c r="O6" s="55"/>
      <c r="P6" s="55">
        <f t="shared" ref="P6:P37" si="1">O6*AG6</f>
        <v>0</v>
      </c>
      <c r="Q6" s="55">
        <v>13366971001</v>
      </c>
      <c r="R6" s="55"/>
      <c r="S6" s="55">
        <f t="shared" ref="S6:S37" si="2">R6*AG6</f>
        <v>0</v>
      </c>
      <c r="T6" s="55">
        <v>13367051001</v>
      </c>
      <c r="U6" s="55"/>
      <c r="V6" s="55">
        <f t="shared" ref="V6:V37" si="3">U6*AG6</f>
        <v>0</v>
      </c>
      <c r="W6" s="55">
        <v>13367061001</v>
      </c>
      <c r="X6" s="55"/>
      <c r="Y6" s="55">
        <f t="shared" ref="Y6:Y37" si="4">X6*AG6</f>
        <v>0</v>
      </c>
      <c r="Z6" s="55">
        <v>13367071001</v>
      </c>
      <c r="AA6" s="55"/>
      <c r="AB6" s="55">
        <f t="shared" ref="AB6:AB37" si="5">AA6*AG6</f>
        <v>0</v>
      </c>
      <c r="AC6" s="55">
        <v>13367081001</v>
      </c>
      <c r="AD6" s="55"/>
      <c r="AE6" s="55">
        <f t="shared" ref="AE6:AE37" si="6">AD6*AG6</f>
        <v>0</v>
      </c>
      <c r="AF6" s="131">
        <v>2601.58</v>
      </c>
      <c r="AG6" s="123"/>
      <c r="AH6" s="61">
        <v>12.055200000000001</v>
      </c>
      <c r="AI6" s="17">
        <f>AG6*AF6</f>
        <v>0</v>
      </c>
      <c r="AJ6" s="17">
        <f>AG6*AH6</f>
        <v>0</v>
      </c>
      <c r="AK6" s="5" t="s">
        <v>164</v>
      </c>
      <c r="AL6" s="6">
        <v>0.1</v>
      </c>
    </row>
    <row r="7" spans="1:39">
      <c r="A7" s="22">
        <v>2</v>
      </c>
      <c r="B7" s="29" t="s">
        <v>11</v>
      </c>
      <c r="C7" s="30">
        <v>720</v>
      </c>
      <c r="D7" s="30">
        <v>200</v>
      </c>
      <c r="E7" s="24"/>
      <c r="F7" s="54">
        <v>13365601001</v>
      </c>
      <c r="G7" s="92" t="s">
        <v>238</v>
      </c>
      <c r="H7" s="62"/>
      <c r="I7" s="62"/>
      <c r="J7" s="62"/>
      <c r="K7" s="54">
        <v>13366981001</v>
      </c>
      <c r="L7" s="54"/>
      <c r="M7" s="54">
        <f t="shared" si="0"/>
        <v>0</v>
      </c>
      <c r="N7" s="54">
        <v>13366991001</v>
      </c>
      <c r="O7" s="54"/>
      <c r="P7" s="54">
        <f t="shared" si="1"/>
        <v>0</v>
      </c>
      <c r="Q7" s="54">
        <v>13366971001</v>
      </c>
      <c r="R7" s="54"/>
      <c r="S7" s="54">
        <f t="shared" si="2"/>
        <v>0</v>
      </c>
      <c r="T7" s="54">
        <v>13367051001</v>
      </c>
      <c r="U7" s="54"/>
      <c r="V7" s="54">
        <f t="shared" si="3"/>
        <v>0</v>
      </c>
      <c r="W7" s="54">
        <v>13367061001</v>
      </c>
      <c r="X7" s="54"/>
      <c r="Y7" s="54">
        <f t="shared" si="4"/>
        <v>0</v>
      </c>
      <c r="Z7" s="54">
        <v>13367071001</v>
      </c>
      <c r="AA7" s="54"/>
      <c r="AB7" s="54">
        <f t="shared" si="5"/>
        <v>0</v>
      </c>
      <c r="AC7" s="54">
        <v>13367081001</v>
      </c>
      <c r="AD7" s="54"/>
      <c r="AE7" s="54">
        <f t="shared" si="6"/>
        <v>0</v>
      </c>
      <c r="AF7" s="132">
        <v>2670.98</v>
      </c>
      <c r="AG7" s="124"/>
      <c r="AH7" s="62">
        <v>12.5345</v>
      </c>
      <c r="AI7" s="35">
        <f t="shared" ref="AI7:AI61" si="7">AG7*AF7</f>
        <v>0</v>
      </c>
      <c r="AJ7" s="35">
        <f t="shared" ref="AJ7:AJ61" si="8">AG7*AH7</f>
        <v>0</v>
      </c>
      <c r="AK7" s="30" t="s">
        <v>165</v>
      </c>
      <c r="AL7" s="36">
        <v>0.14000000000000001</v>
      </c>
    </row>
    <row r="8" spans="1:39">
      <c r="A8" s="2">
        <v>1</v>
      </c>
      <c r="B8" s="7" t="s">
        <v>13</v>
      </c>
      <c r="C8" s="8">
        <v>720</v>
      </c>
      <c r="D8" s="8">
        <v>300</v>
      </c>
      <c r="E8" s="24"/>
      <c r="F8" s="68">
        <v>13365611001</v>
      </c>
      <c r="G8" s="93" t="s">
        <v>239</v>
      </c>
      <c r="H8" s="69"/>
      <c r="I8" s="69"/>
      <c r="J8" s="69"/>
      <c r="K8" s="68">
        <v>13366981001</v>
      </c>
      <c r="L8" s="68"/>
      <c r="M8" s="68">
        <f t="shared" si="0"/>
        <v>0</v>
      </c>
      <c r="N8" s="53">
        <v>13366991001</v>
      </c>
      <c r="O8" s="53"/>
      <c r="P8" s="53">
        <f t="shared" si="1"/>
        <v>0</v>
      </c>
      <c r="Q8" s="53">
        <v>13366971001</v>
      </c>
      <c r="R8" s="53"/>
      <c r="S8" s="53">
        <f t="shared" si="2"/>
        <v>0</v>
      </c>
      <c r="T8" s="53">
        <v>13367051001</v>
      </c>
      <c r="U8" s="53"/>
      <c r="V8" s="53">
        <f t="shared" si="3"/>
        <v>0</v>
      </c>
      <c r="W8" s="53">
        <v>13367061001</v>
      </c>
      <c r="X8" s="53"/>
      <c r="Y8" s="53">
        <f t="shared" si="4"/>
        <v>0</v>
      </c>
      <c r="Z8" s="53">
        <v>13367071001</v>
      </c>
      <c r="AA8" s="53"/>
      <c r="AB8" s="53">
        <f t="shared" si="5"/>
        <v>0</v>
      </c>
      <c r="AC8" s="53">
        <v>13367081001</v>
      </c>
      <c r="AD8" s="53"/>
      <c r="AE8" s="53">
        <f t="shared" si="6"/>
        <v>0</v>
      </c>
      <c r="AF8" s="133">
        <v>2713.46</v>
      </c>
      <c r="AG8" s="125"/>
      <c r="AH8" s="63">
        <v>13.245000000000001</v>
      </c>
      <c r="AI8" s="11">
        <f t="shared" si="7"/>
        <v>0</v>
      </c>
      <c r="AJ8" s="11">
        <f t="shared" si="8"/>
        <v>0</v>
      </c>
      <c r="AK8" s="8" t="s">
        <v>166</v>
      </c>
      <c r="AL8" s="12">
        <v>0.21</v>
      </c>
    </row>
    <row r="9" spans="1:39">
      <c r="A9" s="22">
        <v>2</v>
      </c>
      <c r="B9" s="29" t="s">
        <v>15</v>
      </c>
      <c r="C9" s="30">
        <v>720</v>
      </c>
      <c r="D9" s="30">
        <v>350</v>
      </c>
      <c r="E9" s="24"/>
      <c r="F9" s="54">
        <v>13365791001</v>
      </c>
      <c r="G9" s="92" t="s">
        <v>240</v>
      </c>
      <c r="H9" s="62"/>
      <c r="I9" s="62"/>
      <c r="J9" s="62"/>
      <c r="K9" s="54">
        <v>13366981001</v>
      </c>
      <c r="L9" s="54"/>
      <c r="M9" s="54">
        <f t="shared" si="0"/>
        <v>0</v>
      </c>
      <c r="N9" s="54">
        <v>13366991001</v>
      </c>
      <c r="O9" s="54"/>
      <c r="P9" s="54">
        <f t="shared" si="1"/>
        <v>0</v>
      </c>
      <c r="Q9" s="54">
        <v>13366971001</v>
      </c>
      <c r="R9" s="54"/>
      <c r="S9" s="54">
        <f t="shared" si="2"/>
        <v>0</v>
      </c>
      <c r="T9" s="54">
        <v>13367051001</v>
      </c>
      <c r="U9" s="54"/>
      <c r="V9" s="54">
        <f t="shared" si="3"/>
        <v>0</v>
      </c>
      <c r="W9" s="54">
        <v>13367061001</v>
      </c>
      <c r="X9" s="54"/>
      <c r="Y9" s="54">
        <f t="shared" si="4"/>
        <v>0</v>
      </c>
      <c r="Z9" s="54">
        <v>13367071001</v>
      </c>
      <c r="AA9" s="54"/>
      <c r="AB9" s="54">
        <f t="shared" si="5"/>
        <v>0</v>
      </c>
      <c r="AC9" s="54">
        <v>13367081001</v>
      </c>
      <c r="AD9" s="54"/>
      <c r="AE9" s="54">
        <f t="shared" si="6"/>
        <v>0</v>
      </c>
      <c r="AF9" s="132">
        <v>2752.13</v>
      </c>
      <c r="AG9" s="124"/>
      <c r="AH9" s="62">
        <v>13.687200000000001</v>
      </c>
      <c r="AI9" s="35">
        <f t="shared" si="7"/>
        <v>0</v>
      </c>
      <c r="AJ9" s="35">
        <f t="shared" si="8"/>
        <v>0</v>
      </c>
      <c r="AK9" s="30" t="s">
        <v>167</v>
      </c>
      <c r="AL9" s="36">
        <v>0.25</v>
      </c>
    </row>
    <row r="10" spans="1:39">
      <c r="A10" s="2">
        <v>1</v>
      </c>
      <c r="B10" s="7" t="s">
        <v>17</v>
      </c>
      <c r="C10" s="8">
        <v>720</v>
      </c>
      <c r="D10" s="8">
        <v>400</v>
      </c>
      <c r="E10" s="24"/>
      <c r="F10" s="68">
        <v>13365631001</v>
      </c>
      <c r="G10" s="93" t="s">
        <v>241</v>
      </c>
      <c r="H10" s="69"/>
      <c r="I10" s="69"/>
      <c r="J10" s="69"/>
      <c r="K10" s="68">
        <v>13366981001</v>
      </c>
      <c r="L10" s="68"/>
      <c r="M10" s="68">
        <f t="shared" si="0"/>
        <v>0</v>
      </c>
      <c r="N10" s="53">
        <v>13366991001</v>
      </c>
      <c r="O10" s="53"/>
      <c r="P10" s="53">
        <f t="shared" si="1"/>
        <v>0</v>
      </c>
      <c r="Q10" s="53">
        <v>13366971001</v>
      </c>
      <c r="R10" s="53"/>
      <c r="S10" s="53">
        <f t="shared" si="2"/>
        <v>0</v>
      </c>
      <c r="T10" s="53">
        <v>13367051001</v>
      </c>
      <c r="U10" s="53"/>
      <c r="V10" s="53">
        <f t="shared" si="3"/>
        <v>0</v>
      </c>
      <c r="W10" s="53">
        <v>13367061001</v>
      </c>
      <c r="X10" s="53"/>
      <c r="Y10" s="53">
        <f t="shared" si="4"/>
        <v>0</v>
      </c>
      <c r="Z10" s="53">
        <v>13367071001</v>
      </c>
      <c r="AA10" s="53"/>
      <c r="AB10" s="53">
        <f t="shared" si="5"/>
        <v>0</v>
      </c>
      <c r="AC10" s="53">
        <v>13367081001</v>
      </c>
      <c r="AD10" s="53"/>
      <c r="AE10" s="53">
        <f t="shared" si="6"/>
        <v>0</v>
      </c>
      <c r="AF10" s="133">
        <v>2795.18</v>
      </c>
      <c r="AG10" s="125"/>
      <c r="AH10" s="63">
        <v>14.1347</v>
      </c>
      <c r="AI10" s="11">
        <f t="shared" si="7"/>
        <v>0</v>
      </c>
      <c r="AJ10" s="11">
        <f t="shared" si="8"/>
        <v>0</v>
      </c>
      <c r="AK10" s="8" t="s">
        <v>168</v>
      </c>
      <c r="AL10" s="12">
        <v>0.28000000000000003</v>
      </c>
    </row>
    <row r="11" spans="1:39">
      <c r="A11" s="22">
        <v>2</v>
      </c>
      <c r="B11" s="29" t="s">
        <v>19</v>
      </c>
      <c r="C11" s="30">
        <v>720</v>
      </c>
      <c r="D11" s="30">
        <v>500</v>
      </c>
      <c r="E11" s="24"/>
      <c r="F11" s="54">
        <v>13365641001</v>
      </c>
      <c r="G11" s="92" t="s">
        <v>242</v>
      </c>
      <c r="H11" s="62"/>
      <c r="I11" s="62"/>
      <c r="J11" s="62"/>
      <c r="K11" s="54">
        <v>13366981001</v>
      </c>
      <c r="L11" s="54"/>
      <c r="M11" s="54">
        <f t="shared" si="0"/>
        <v>0</v>
      </c>
      <c r="N11" s="54">
        <v>13366991001</v>
      </c>
      <c r="O11" s="54"/>
      <c r="P11" s="54">
        <f t="shared" si="1"/>
        <v>0</v>
      </c>
      <c r="Q11" s="54">
        <v>13366971001</v>
      </c>
      <c r="R11" s="54"/>
      <c r="S11" s="54">
        <f t="shared" si="2"/>
        <v>0</v>
      </c>
      <c r="T11" s="54">
        <v>13367051001</v>
      </c>
      <c r="U11" s="54"/>
      <c r="V11" s="54">
        <f t="shared" si="3"/>
        <v>0</v>
      </c>
      <c r="W11" s="54">
        <v>13367061001</v>
      </c>
      <c r="X11" s="54"/>
      <c r="Y11" s="54">
        <f t="shared" si="4"/>
        <v>0</v>
      </c>
      <c r="Z11" s="54">
        <v>13367071001</v>
      </c>
      <c r="AA11" s="54"/>
      <c r="AB11" s="54">
        <f t="shared" si="5"/>
        <v>0</v>
      </c>
      <c r="AC11" s="54">
        <v>13367081001</v>
      </c>
      <c r="AD11" s="54"/>
      <c r="AE11" s="54">
        <f t="shared" si="6"/>
        <v>0</v>
      </c>
      <c r="AF11" s="132">
        <v>2859.91</v>
      </c>
      <c r="AG11" s="124"/>
      <c r="AH11" s="62">
        <v>14.7402</v>
      </c>
      <c r="AI11" s="35">
        <f t="shared" si="7"/>
        <v>0</v>
      </c>
      <c r="AJ11" s="35">
        <f t="shared" si="8"/>
        <v>0</v>
      </c>
      <c r="AK11" s="30" t="s">
        <v>169</v>
      </c>
      <c r="AL11" s="36">
        <v>0.36</v>
      </c>
    </row>
    <row r="12" spans="1:39" ht="13.5" thickBot="1">
      <c r="A12" s="2">
        <v>1</v>
      </c>
      <c r="B12" s="18" t="s">
        <v>21</v>
      </c>
      <c r="C12" s="19">
        <v>720</v>
      </c>
      <c r="D12" s="19">
        <v>600</v>
      </c>
      <c r="E12" s="25"/>
      <c r="F12" s="75">
        <v>13365651001</v>
      </c>
      <c r="G12" s="94" t="s">
        <v>243</v>
      </c>
      <c r="H12" s="77"/>
      <c r="I12" s="77"/>
      <c r="J12" s="77"/>
      <c r="K12" s="75">
        <v>13366981001</v>
      </c>
      <c r="L12" s="75"/>
      <c r="M12" s="75">
        <f t="shared" si="0"/>
        <v>0</v>
      </c>
      <c r="N12" s="56">
        <v>13366991001</v>
      </c>
      <c r="O12" s="56"/>
      <c r="P12" s="56">
        <f t="shared" si="1"/>
        <v>0</v>
      </c>
      <c r="Q12" s="56">
        <v>13366971001</v>
      </c>
      <c r="R12" s="56"/>
      <c r="S12" s="56">
        <f t="shared" si="2"/>
        <v>0</v>
      </c>
      <c r="T12" s="56">
        <v>13367051001</v>
      </c>
      <c r="U12" s="56"/>
      <c r="V12" s="56">
        <f t="shared" si="3"/>
        <v>0</v>
      </c>
      <c r="W12" s="56">
        <v>13367061001</v>
      </c>
      <c r="X12" s="56"/>
      <c r="Y12" s="56">
        <f t="shared" si="4"/>
        <v>0</v>
      </c>
      <c r="Z12" s="56">
        <v>13367071001</v>
      </c>
      <c r="AA12" s="56"/>
      <c r="AB12" s="56">
        <f t="shared" si="5"/>
        <v>0</v>
      </c>
      <c r="AC12" s="56">
        <v>13367081001</v>
      </c>
      <c r="AD12" s="56"/>
      <c r="AE12" s="56">
        <f t="shared" si="6"/>
        <v>0</v>
      </c>
      <c r="AF12" s="133">
        <v>2995.63</v>
      </c>
      <c r="AG12" s="126"/>
      <c r="AH12" s="64">
        <v>15.629900000000001</v>
      </c>
      <c r="AI12" s="20">
        <f t="shared" si="7"/>
        <v>0</v>
      </c>
      <c r="AJ12" s="20">
        <f t="shared" si="8"/>
        <v>0</v>
      </c>
      <c r="AK12" s="19" t="s">
        <v>170</v>
      </c>
      <c r="AL12" s="21">
        <v>0.43</v>
      </c>
    </row>
    <row r="13" spans="1:39" ht="12.75" customHeight="1">
      <c r="A13" s="22">
        <v>2</v>
      </c>
      <c r="B13" s="27" t="s">
        <v>23</v>
      </c>
      <c r="C13" s="28">
        <v>720</v>
      </c>
      <c r="D13" s="28">
        <v>300</v>
      </c>
      <c r="E13" s="23"/>
      <c r="F13" s="57">
        <v>13365761001</v>
      </c>
      <c r="G13" s="95" t="s">
        <v>203</v>
      </c>
      <c r="H13" s="65"/>
      <c r="I13" s="65"/>
      <c r="J13" s="65"/>
      <c r="K13" s="57">
        <v>13366981001</v>
      </c>
      <c r="L13" s="57"/>
      <c r="M13" s="57">
        <f t="shared" si="0"/>
        <v>0</v>
      </c>
      <c r="N13" s="57">
        <v>13366991001</v>
      </c>
      <c r="O13" s="57"/>
      <c r="P13" s="57">
        <f t="shared" si="1"/>
        <v>0</v>
      </c>
      <c r="Q13" s="57">
        <v>13366971001</v>
      </c>
      <c r="R13" s="57"/>
      <c r="S13" s="57">
        <f t="shared" si="2"/>
        <v>0</v>
      </c>
      <c r="T13" s="57">
        <v>13367051001</v>
      </c>
      <c r="U13" s="57">
        <v>1</v>
      </c>
      <c r="V13" s="57">
        <f t="shared" si="3"/>
        <v>0</v>
      </c>
      <c r="W13" s="57">
        <v>13367061001</v>
      </c>
      <c r="X13" s="57"/>
      <c r="Y13" s="57">
        <f t="shared" si="4"/>
        <v>0</v>
      </c>
      <c r="Z13" s="57">
        <v>13367071001</v>
      </c>
      <c r="AA13" s="57"/>
      <c r="AB13" s="57">
        <f t="shared" si="5"/>
        <v>0</v>
      </c>
      <c r="AC13" s="57">
        <v>13367081001</v>
      </c>
      <c r="AD13" s="57"/>
      <c r="AE13" s="57">
        <f t="shared" si="6"/>
        <v>0</v>
      </c>
      <c r="AF13" s="134">
        <v>3216.5280000000002</v>
      </c>
      <c r="AG13" s="127"/>
      <c r="AH13" s="65">
        <v>16.117000000000004</v>
      </c>
      <c r="AI13" s="37">
        <f t="shared" si="7"/>
        <v>0</v>
      </c>
      <c r="AJ13" s="37">
        <f t="shared" si="8"/>
        <v>0</v>
      </c>
      <c r="AK13" s="28" t="s">
        <v>166</v>
      </c>
      <c r="AL13" s="38">
        <v>0.21</v>
      </c>
    </row>
    <row r="14" spans="1:39" ht="15" customHeight="1">
      <c r="A14" s="2">
        <v>1</v>
      </c>
      <c r="B14" s="7" t="s">
        <v>24</v>
      </c>
      <c r="C14" s="8">
        <v>720</v>
      </c>
      <c r="D14" s="8">
        <v>350</v>
      </c>
      <c r="E14" s="24"/>
      <c r="F14" s="68">
        <v>13365791001</v>
      </c>
      <c r="G14" s="93" t="s">
        <v>204</v>
      </c>
      <c r="H14" s="69"/>
      <c r="I14" s="69"/>
      <c r="J14" s="69"/>
      <c r="K14" s="68">
        <v>13366981001</v>
      </c>
      <c r="L14" s="68"/>
      <c r="M14" s="68">
        <f t="shared" si="0"/>
        <v>0</v>
      </c>
      <c r="N14" s="53">
        <v>13366991001</v>
      </c>
      <c r="O14" s="53"/>
      <c r="P14" s="53">
        <f t="shared" si="1"/>
        <v>0</v>
      </c>
      <c r="Q14" s="53">
        <v>13366971001</v>
      </c>
      <c r="R14" s="53"/>
      <c r="S14" s="53">
        <f t="shared" si="2"/>
        <v>0</v>
      </c>
      <c r="T14" s="53">
        <v>13367051001</v>
      </c>
      <c r="U14" s="53">
        <v>1</v>
      </c>
      <c r="V14" s="53">
        <f t="shared" si="3"/>
        <v>0</v>
      </c>
      <c r="W14" s="53">
        <v>13367061001</v>
      </c>
      <c r="X14" s="53"/>
      <c r="Y14" s="53">
        <f t="shared" si="4"/>
        <v>0</v>
      </c>
      <c r="Z14" s="53">
        <v>13367071001</v>
      </c>
      <c r="AA14" s="53"/>
      <c r="AB14" s="53">
        <f t="shared" si="5"/>
        <v>0</v>
      </c>
      <c r="AC14" s="53">
        <v>13367081001</v>
      </c>
      <c r="AD14" s="53"/>
      <c r="AE14" s="53">
        <f t="shared" si="6"/>
        <v>0</v>
      </c>
      <c r="AF14" s="133">
        <v>3283.7040000000002</v>
      </c>
      <c r="AG14" s="125"/>
      <c r="AH14" s="63">
        <v>16.132900000000003</v>
      </c>
      <c r="AI14" s="11">
        <f t="shared" si="7"/>
        <v>0</v>
      </c>
      <c r="AJ14" s="11">
        <f t="shared" si="8"/>
        <v>0</v>
      </c>
      <c r="AK14" s="8" t="s">
        <v>167</v>
      </c>
      <c r="AL14" s="12">
        <v>0.25</v>
      </c>
    </row>
    <row r="15" spans="1:39" ht="15" customHeight="1">
      <c r="A15" s="22">
        <v>2</v>
      </c>
      <c r="B15" s="29" t="s">
        <v>25</v>
      </c>
      <c r="C15" s="30">
        <v>720</v>
      </c>
      <c r="D15" s="30">
        <v>400</v>
      </c>
      <c r="E15" s="24"/>
      <c r="F15" s="54">
        <v>13365811001</v>
      </c>
      <c r="G15" s="92" t="s">
        <v>205</v>
      </c>
      <c r="H15" s="62"/>
      <c r="I15" s="62"/>
      <c r="J15" s="62"/>
      <c r="K15" s="54">
        <v>13366981001</v>
      </c>
      <c r="L15" s="54"/>
      <c r="M15" s="54">
        <f t="shared" si="0"/>
        <v>0</v>
      </c>
      <c r="N15" s="54">
        <v>13366991001</v>
      </c>
      <c r="O15" s="54"/>
      <c r="P15" s="54">
        <f t="shared" si="1"/>
        <v>0</v>
      </c>
      <c r="Q15" s="54">
        <v>13366971001</v>
      </c>
      <c r="R15" s="54"/>
      <c r="S15" s="54">
        <f t="shared" si="2"/>
        <v>0</v>
      </c>
      <c r="T15" s="54">
        <v>13367051001</v>
      </c>
      <c r="U15" s="54">
        <v>1</v>
      </c>
      <c r="V15" s="54">
        <f t="shared" si="3"/>
        <v>0</v>
      </c>
      <c r="W15" s="54">
        <v>13367061001</v>
      </c>
      <c r="X15" s="54"/>
      <c r="Y15" s="54">
        <f t="shared" si="4"/>
        <v>0</v>
      </c>
      <c r="Z15" s="54">
        <v>13367071001</v>
      </c>
      <c r="AA15" s="54"/>
      <c r="AB15" s="54">
        <f t="shared" si="5"/>
        <v>0</v>
      </c>
      <c r="AC15" s="54">
        <v>13367081001</v>
      </c>
      <c r="AD15" s="54"/>
      <c r="AE15" s="54">
        <f t="shared" si="6"/>
        <v>0</v>
      </c>
      <c r="AF15" s="132">
        <v>3326.76</v>
      </c>
      <c r="AG15" s="124"/>
      <c r="AH15" s="62">
        <v>16.580400000000001</v>
      </c>
      <c r="AI15" s="35">
        <f t="shared" si="7"/>
        <v>0</v>
      </c>
      <c r="AJ15" s="35">
        <f t="shared" si="8"/>
        <v>0</v>
      </c>
      <c r="AK15" s="30" t="s">
        <v>168</v>
      </c>
      <c r="AL15" s="36">
        <v>0.28000000000000003</v>
      </c>
    </row>
    <row r="16" spans="1:39" ht="15" customHeight="1">
      <c r="A16" s="2">
        <v>1</v>
      </c>
      <c r="B16" s="7" t="s">
        <v>26</v>
      </c>
      <c r="C16" s="8">
        <v>720</v>
      </c>
      <c r="D16" s="8">
        <v>450</v>
      </c>
      <c r="E16" s="24"/>
      <c r="F16" s="68">
        <v>13365831001</v>
      </c>
      <c r="G16" s="93" t="s">
        <v>206</v>
      </c>
      <c r="H16" s="69"/>
      <c r="I16" s="69"/>
      <c r="J16" s="69"/>
      <c r="K16" s="68">
        <v>13366981001</v>
      </c>
      <c r="L16" s="68"/>
      <c r="M16" s="68">
        <f t="shared" si="0"/>
        <v>0</v>
      </c>
      <c r="N16" s="53">
        <v>13366991001</v>
      </c>
      <c r="O16" s="53"/>
      <c r="P16" s="53">
        <f t="shared" si="1"/>
        <v>0</v>
      </c>
      <c r="Q16" s="53">
        <v>13366971001</v>
      </c>
      <c r="R16" s="53"/>
      <c r="S16" s="53">
        <f t="shared" si="2"/>
        <v>0</v>
      </c>
      <c r="T16" s="53">
        <v>13367051001</v>
      </c>
      <c r="U16" s="53">
        <v>1</v>
      </c>
      <c r="V16" s="53">
        <f t="shared" si="3"/>
        <v>0</v>
      </c>
      <c r="W16" s="53">
        <v>13367061001</v>
      </c>
      <c r="X16" s="53"/>
      <c r="Y16" s="53">
        <f t="shared" si="4"/>
        <v>0</v>
      </c>
      <c r="Z16" s="53">
        <v>13367071001</v>
      </c>
      <c r="AA16" s="53"/>
      <c r="AB16" s="53">
        <f t="shared" si="5"/>
        <v>0</v>
      </c>
      <c r="AC16" s="53">
        <v>13367081001</v>
      </c>
      <c r="AD16" s="53"/>
      <c r="AE16" s="53">
        <f t="shared" si="6"/>
        <v>0</v>
      </c>
      <c r="AF16" s="133">
        <v>3371.616</v>
      </c>
      <c r="AG16" s="125"/>
      <c r="AH16" s="63">
        <v>17.346800000000002</v>
      </c>
      <c r="AI16" s="11">
        <f t="shared" si="7"/>
        <v>0</v>
      </c>
      <c r="AJ16" s="11">
        <f t="shared" si="8"/>
        <v>0</v>
      </c>
      <c r="AK16" s="8" t="s">
        <v>171</v>
      </c>
      <c r="AL16" s="12">
        <v>0.32</v>
      </c>
    </row>
    <row r="17" spans="1:38" ht="15" customHeight="1">
      <c r="A17" s="22">
        <v>2</v>
      </c>
      <c r="B17" s="29" t="s">
        <v>28</v>
      </c>
      <c r="C17" s="30">
        <v>720</v>
      </c>
      <c r="D17" s="30">
        <v>500</v>
      </c>
      <c r="E17" s="24"/>
      <c r="F17" s="54">
        <v>13365841001</v>
      </c>
      <c r="G17" s="92" t="s">
        <v>207</v>
      </c>
      <c r="H17" s="62"/>
      <c r="I17" s="62"/>
      <c r="J17" s="62"/>
      <c r="K17" s="54">
        <v>13366981001</v>
      </c>
      <c r="L17" s="54"/>
      <c r="M17" s="54">
        <f t="shared" si="0"/>
        <v>0</v>
      </c>
      <c r="N17" s="54">
        <v>13366991001</v>
      </c>
      <c r="O17" s="54"/>
      <c r="P17" s="54">
        <f t="shared" si="1"/>
        <v>0</v>
      </c>
      <c r="Q17" s="54">
        <v>13366971001</v>
      </c>
      <c r="R17" s="54"/>
      <c r="S17" s="54">
        <f t="shared" si="2"/>
        <v>0</v>
      </c>
      <c r="T17" s="54">
        <v>13367051001</v>
      </c>
      <c r="U17" s="54">
        <v>1</v>
      </c>
      <c r="V17" s="54">
        <f t="shared" si="3"/>
        <v>0</v>
      </c>
      <c r="W17" s="54">
        <v>13367061001</v>
      </c>
      <c r="X17" s="54"/>
      <c r="Y17" s="54">
        <f t="shared" si="4"/>
        <v>0</v>
      </c>
      <c r="Z17" s="54">
        <v>13367071001</v>
      </c>
      <c r="AA17" s="54"/>
      <c r="AB17" s="54">
        <f t="shared" si="5"/>
        <v>0</v>
      </c>
      <c r="AC17" s="54">
        <v>13367081001</v>
      </c>
      <c r="AD17" s="54"/>
      <c r="AE17" s="54">
        <f t="shared" si="6"/>
        <v>0</v>
      </c>
      <c r="AF17" s="132">
        <v>3463.2719999999999</v>
      </c>
      <c r="AG17" s="124"/>
      <c r="AH17" s="62">
        <v>18.113200000000003</v>
      </c>
      <c r="AI17" s="35">
        <f t="shared" si="7"/>
        <v>0</v>
      </c>
      <c r="AJ17" s="35">
        <f t="shared" si="8"/>
        <v>0</v>
      </c>
      <c r="AK17" s="30" t="s">
        <v>169</v>
      </c>
      <c r="AL17" s="36">
        <v>0.36</v>
      </c>
    </row>
    <row r="18" spans="1:38" ht="15.75" customHeight="1" thickBot="1">
      <c r="A18" s="2">
        <v>1</v>
      </c>
      <c r="B18" s="18" t="s">
        <v>29</v>
      </c>
      <c r="C18" s="19">
        <v>720</v>
      </c>
      <c r="D18" s="19">
        <v>600</v>
      </c>
      <c r="E18" s="25"/>
      <c r="F18" s="75">
        <v>13365851001</v>
      </c>
      <c r="G18" s="94" t="s">
        <v>208</v>
      </c>
      <c r="H18" s="77"/>
      <c r="I18" s="77"/>
      <c r="J18" s="77"/>
      <c r="K18" s="75">
        <v>13366981001</v>
      </c>
      <c r="L18" s="75"/>
      <c r="M18" s="75">
        <f t="shared" si="0"/>
        <v>0</v>
      </c>
      <c r="N18" s="56">
        <v>13366991001</v>
      </c>
      <c r="O18" s="56"/>
      <c r="P18" s="56">
        <f t="shared" si="1"/>
        <v>0</v>
      </c>
      <c r="Q18" s="56">
        <v>13366971001</v>
      </c>
      <c r="R18" s="56"/>
      <c r="S18" s="56">
        <f t="shared" si="2"/>
        <v>0</v>
      </c>
      <c r="T18" s="56">
        <v>13367051001</v>
      </c>
      <c r="U18" s="56">
        <v>1</v>
      </c>
      <c r="V18" s="56">
        <f t="shared" si="3"/>
        <v>0</v>
      </c>
      <c r="W18" s="56">
        <v>13367061001</v>
      </c>
      <c r="X18" s="56"/>
      <c r="Y18" s="56">
        <f t="shared" si="4"/>
        <v>0</v>
      </c>
      <c r="Z18" s="56">
        <v>13367071001</v>
      </c>
      <c r="AA18" s="56"/>
      <c r="AB18" s="56">
        <f t="shared" si="5"/>
        <v>0</v>
      </c>
      <c r="AC18" s="56">
        <v>13367081001</v>
      </c>
      <c r="AD18" s="56"/>
      <c r="AE18" s="56">
        <f t="shared" si="6"/>
        <v>0</v>
      </c>
      <c r="AF18" s="135">
        <v>3604.8959999999997</v>
      </c>
      <c r="AG18" s="126"/>
      <c r="AH18" s="64">
        <v>19.571300000000004</v>
      </c>
      <c r="AI18" s="20">
        <f t="shared" si="7"/>
        <v>0</v>
      </c>
      <c r="AJ18" s="20">
        <f t="shared" si="8"/>
        <v>0</v>
      </c>
      <c r="AK18" s="19" t="s">
        <v>170</v>
      </c>
      <c r="AL18" s="21">
        <v>0.43</v>
      </c>
    </row>
    <row r="19" spans="1:38" ht="16.5" customHeight="1">
      <c r="A19" s="22">
        <v>2</v>
      </c>
      <c r="B19" s="27" t="s">
        <v>30</v>
      </c>
      <c r="C19" s="28">
        <v>720</v>
      </c>
      <c r="D19" s="28">
        <v>300</v>
      </c>
      <c r="E19" s="23"/>
      <c r="F19" s="57">
        <v>13365861001</v>
      </c>
      <c r="G19" s="95" t="s">
        <v>210</v>
      </c>
      <c r="H19" s="65"/>
      <c r="I19" s="65"/>
      <c r="J19" s="65"/>
      <c r="K19" s="57">
        <v>13366981001</v>
      </c>
      <c r="L19" s="57">
        <v>1</v>
      </c>
      <c r="M19" s="57">
        <f t="shared" si="0"/>
        <v>0</v>
      </c>
      <c r="N19" s="57">
        <v>13366991001</v>
      </c>
      <c r="O19" s="57"/>
      <c r="P19" s="57">
        <f t="shared" si="1"/>
        <v>0</v>
      </c>
      <c r="Q19" s="57">
        <v>13366971001</v>
      </c>
      <c r="R19" s="57"/>
      <c r="S19" s="57">
        <f t="shared" si="2"/>
        <v>0</v>
      </c>
      <c r="T19" s="57">
        <v>13367051001</v>
      </c>
      <c r="U19" s="57">
        <v>1</v>
      </c>
      <c r="V19" s="57">
        <f t="shared" si="3"/>
        <v>0</v>
      </c>
      <c r="W19" s="57">
        <v>13367061001</v>
      </c>
      <c r="X19" s="57"/>
      <c r="Y19" s="57">
        <f t="shared" si="4"/>
        <v>0</v>
      </c>
      <c r="Z19" s="57">
        <v>13367071001</v>
      </c>
      <c r="AA19" s="57"/>
      <c r="AB19" s="57">
        <f t="shared" si="5"/>
        <v>0</v>
      </c>
      <c r="AC19" s="57">
        <v>13367081001</v>
      </c>
      <c r="AD19" s="57"/>
      <c r="AE19" s="57">
        <f t="shared" si="6"/>
        <v>0</v>
      </c>
      <c r="AF19" s="134">
        <v>3481.7759999999994</v>
      </c>
      <c r="AG19" s="127"/>
      <c r="AH19" s="65">
        <v>16.137</v>
      </c>
      <c r="AI19" s="37">
        <f t="shared" si="7"/>
        <v>0</v>
      </c>
      <c r="AJ19" s="37">
        <f t="shared" si="8"/>
        <v>0</v>
      </c>
      <c r="AK19" s="28" t="s">
        <v>343</v>
      </c>
      <c r="AL19" s="38">
        <v>0.21</v>
      </c>
    </row>
    <row r="20" spans="1:38" ht="16.5" customHeight="1">
      <c r="A20" s="2">
        <v>1</v>
      </c>
      <c r="B20" s="7" t="s">
        <v>85</v>
      </c>
      <c r="C20" s="8">
        <v>720</v>
      </c>
      <c r="D20" s="8">
        <v>350</v>
      </c>
      <c r="E20" s="24"/>
      <c r="F20" s="68">
        <v>13365871001</v>
      </c>
      <c r="G20" s="93" t="s">
        <v>209</v>
      </c>
      <c r="H20" s="69"/>
      <c r="I20" s="69"/>
      <c r="J20" s="69"/>
      <c r="K20" s="68">
        <v>13366981001</v>
      </c>
      <c r="L20" s="68">
        <v>1</v>
      </c>
      <c r="M20" s="68">
        <f t="shared" si="0"/>
        <v>0</v>
      </c>
      <c r="N20" s="53">
        <v>13366991001</v>
      </c>
      <c r="O20" s="53"/>
      <c r="P20" s="53">
        <f t="shared" si="1"/>
        <v>0</v>
      </c>
      <c r="Q20" s="53">
        <v>13366971001</v>
      </c>
      <c r="R20" s="53"/>
      <c r="S20" s="53">
        <f t="shared" si="2"/>
        <v>0</v>
      </c>
      <c r="T20" s="53">
        <v>13367051001</v>
      </c>
      <c r="U20" s="53">
        <v>1</v>
      </c>
      <c r="V20" s="53">
        <f t="shared" si="3"/>
        <v>0</v>
      </c>
      <c r="W20" s="53">
        <v>13367061001</v>
      </c>
      <c r="X20" s="53"/>
      <c r="Y20" s="53">
        <f t="shared" si="4"/>
        <v>0</v>
      </c>
      <c r="Z20" s="53">
        <v>13367071001</v>
      </c>
      <c r="AA20" s="53"/>
      <c r="AB20" s="53">
        <f t="shared" si="5"/>
        <v>0</v>
      </c>
      <c r="AC20" s="53">
        <v>13367081001</v>
      </c>
      <c r="AD20" s="53"/>
      <c r="AE20" s="53">
        <f t="shared" si="6"/>
        <v>0</v>
      </c>
      <c r="AF20" s="133">
        <v>3604.7520000000009</v>
      </c>
      <c r="AG20" s="125"/>
      <c r="AH20" s="63">
        <v>18.0002</v>
      </c>
      <c r="AI20" s="11">
        <f t="shared" si="7"/>
        <v>0</v>
      </c>
      <c r="AJ20" s="11">
        <f t="shared" si="8"/>
        <v>0</v>
      </c>
      <c r="AK20" s="8" t="s">
        <v>344</v>
      </c>
      <c r="AL20" s="12">
        <v>0.25</v>
      </c>
    </row>
    <row r="21" spans="1:38" ht="16.5" customHeight="1">
      <c r="A21" s="22">
        <v>2</v>
      </c>
      <c r="B21" s="29" t="s">
        <v>31</v>
      </c>
      <c r="C21" s="30">
        <v>720</v>
      </c>
      <c r="D21" s="30">
        <v>400</v>
      </c>
      <c r="E21" s="24"/>
      <c r="F21" s="54">
        <v>13365881001</v>
      </c>
      <c r="G21" s="92" t="s">
        <v>211</v>
      </c>
      <c r="H21" s="62"/>
      <c r="I21" s="62"/>
      <c r="J21" s="62"/>
      <c r="K21" s="54">
        <v>13366981001</v>
      </c>
      <c r="L21" s="54">
        <v>1</v>
      </c>
      <c r="M21" s="54">
        <f t="shared" si="0"/>
        <v>0</v>
      </c>
      <c r="N21" s="54">
        <v>13366991001</v>
      </c>
      <c r="O21" s="54"/>
      <c r="P21" s="54">
        <f t="shared" si="1"/>
        <v>0</v>
      </c>
      <c r="Q21" s="54">
        <v>13366971001</v>
      </c>
      <c r="R21" s="54"/>
      <c r="S21" s="54">
        <f t="shared" si="2"/>
        <v>0</v>
      </c>
      <c r="T21" s="54">
        <v>13367051001</v>
      </c>
      <c r="U21" s="54">
        <v>1</v>
      </c>
      <c r="V21" s="54">
        <f t="shared" si="3"/>
        <v>0</v>
      </c>
      <c r="W21" s="54">
        <v>13367061001</v>
      </c>
      <c r="X21" s="54"/>
      <c r="Y21" s="54">
        <f t="shared" si="4"/>
        <v>0</v>
      </c>
      <c r="Z21" s="54">
        <v>13367071001</v>
      </c>
      <c r="AA21" s="54"/>
      <c r="AB21" s="54">
        <f t="shared" si="5"/>
        <v>0</v>
      </c>
      <c r="AC21" s="54">
        <v>13367081001</v>
      </c>
      <c r="AD21" s="54"/>
      <c r="AE21" s="54">
        <f t="shared" si="6"/>
        <v>0</v>
      </c>
      <c r="AF21" s="132">
        <v>3643.8479999999995</v>
      </c>
      <c r="AG21" s="124"/>
      <c r="AH21" s="62">
        <v>18.868699999999997</v>
      </c>
      <c r="AI21" s="35">
        <f t="shared" si="7"/>
        <v>0</v>
      </c>
      <c r="AJ21" s="35">
        <f t="shared" si="8"/>
        <v>0</v>
      </c>
      <c r="AK21" s="30" t="s">
        <v>345</v>
      </c>
      <c r="AL21" s="36">
        <v>0.28000000000000003</v>
      </c>
    </row>
    <row r="22" spans="1:38" ht="16.5" customHeight="1">
      <c r="A22" s="2">
        <v>1</v>
      </c>
      <c r="B22" s="7" t="s">
        <v>32</v>
      </c>
      <c r="C22" s="8">
        <v>720</v>
      </c>
      <c r="D22" s="8">
        <v>450</v>
      </c>
      <c r="E22" s="24"/>
      <c r="F22" s="68">
        <v>13365891001</v>
      </c>
      <c r="G22" s="93" t="s">
        <v>212</v>
      </c>
      <c r="H22" s="69"/>
      <c r="I22" s="69"/>
      <c r="J22" s="69"/>
      <c r="K22" s="68">
        <v>13366981001</v>
      </c>
      <c r="L22" s="68">
        <v>1</v>
      </c>
      <c r="M22" s="68">
        <f t="shared" si="0"/>
        <v>0</v>
      </c>
      <c r="N22" s="53">
        <v>13366991001</v>
      </c>
      <c r="O22" s="53"/>
      <c r="P22" s="53">
        <f t="shared" si="1"/>
        <v>0</v>
      </c>
      <c r="Q22" s="53">
        <v>13366971001</v>
      </c>
      <c r="R22" s="53"/>
      <c r="S22" s="53">
        <f t="shared" si="2"/>
        <v>0</v>
      </c>
      <c r="T22" s="53">
        <v>13367051001</v>
      </c>
      <c r="U22" s="53">
        <v>1</v>
      </c>
      <c r="V22" s="53">
        <f t="shared" si="3"/>
        <v>0</v>
      </c>
      <c r="W22" s="53">
        <v>13367061001</v>
      </c>
      <c r="X22" s="53"/>
      <c r="Y22" s="53">
        <f t="shared" si="4"/>
        <v>0</v>
      </c>
      <c r="Z22" s="53">
        <v>13367071001</v>
      </c>
      <c r="AA22" s="53"/>
      <c r="AB22" s="53">
        <f t="shared" si="5"/>
        <v>0</v>
      </c>
      <c r="AC22" s="53">
        <v>13367081001</v>
      </c>
      <c r="AD22" s="53"/>
      <c r="AE22" s="53">
        <f t="shared" si="6"/>
        <v>0</v>
      </c>
      <c r="AF22" s="133">
        <v>3850.3440000000001</v>
      </c>
      <c r="AG22" s="125"/>
      <c r="AH22" s="63">
        <v>20.066700000000001</v>
      </c>
      <c r="AI22" s="11">
        <f t="shared" si="7"/>
        <v>0</v>
      </c>
      <c r="AJ22" s="11">
        <f t="shared" si="8"/>
        <v>0</v>
      </c>
      <c r="AK22" s="8" t="s">
        <v>346</v>
      </c>
      <c r="AL22" s="12">
        <v>0.32</v>
      </c>
    </row>
    <row r="23" spans="1:38" ht="16.5" customHeight="1">
      <c r="A23" s="22">
        <v>2</v>
      </c>
      <c r="B23" s="29" t="s">
        <v>33</v>
      </c>
      <c r="C23" s="30">
        <v>720</v>
      </c>
      <c r="D23" s="30">
        <v>500</v>
      </c>
      <c r="E23" s="24"/>
      <c r="F23" s="54">
        <v>13365911001</v>
      </c>
      <c r="G23" s="92" t="s">
        <v>213</v>
      </c>
      <c r="H23" s="62"/>
      <c r="I23" s="62"/>
      <c r="J23" s="62"/>
      <c r="K23" s="54">
        <v>13366981001</v>
      </c>
      <c r="L23" s="54">
        <v>1</v>
      </c>
      <c r="M23" s="54">
        <f t="shared" si="0"/>
        <v>0</v>
      </c>
      <c r="N23" s="54">
        <v>13366991001</v>
      </c>
      <c r="O23" s="54"/>
      <c r="P23" s="54">
        <f t="shared" si="1"/>
        <v>0</v>
      </c>
      <c r="Q23" s="54">
        <v>13366971001</v>
      </c>
      <c r="R23" s="54"/>
      <c r="S23" s="54">
        <f t="shared" si="2"/>
        <v>0</v>
      </c>
      <c r="T23" s="54">
        <v>13367051001</v>
      </c>
      <c r="U23" s="54">
        <v>1</v>
      </c>
      <c r="V23" s="54">
        <f t="shared" si="3"/>
        <v>0</v>
      </c>
      <c r="W23" s="54">
        <v>13367061001</v>
      </c>
      <c r="X23" s="54"/>
      <c r="Y23" s="54">
        <f t="shared" si="4"/>
        <v>0</v>
      </c>
      <c r="Z23" s="54">
        <v>13367071001</v>
      </c>
      <c r="AA23" s="54"/>
      <c r="AB23" s="54">
        <f t="shared" si="5"/>
        <v>0</v>
      </c>
      <c r="AC23" s="54">
        <v>13367081001</v>
      </c>
      <c r="AD23" s="54"/>
      <c r="AE23" s="54">
        <f t="shared" si="6"/>
        <v>0</v>
      </c>
      <c r="AF23" s="132">
        <v>3926.9520000000007</v>
      </c>
      <c r="AG23" s="124"/>
      <c r="AH23" s="62">
        <v>21.082599999999999</v>
      </c>
      <c r="AI23" s="35">
        <f t="shared" si="7"/>
        <v>0</v>
      </c>
      <c r="AJ23" s="35">
        <f t="shared" si="8"/>
        <v>0</v>
      </c>
      <c r="AK23" s="30" t="s">
        <v>347</v>
      </c>
      <c r="AL23" s="36">
        <v>0.36</v>
      </c>
    </row>
    <row r="24" spans="1:38" ht="16.5" customHeight="1" thickBot="1">
      <c r="A24" s="2">
        <v>1</v>
      </c>
      <c r="B24" s="18" t="s">
        <v>34</v>
      </c>
      <c r="C24" s="19">
        <v>720</v>
      </c>
      <c r="D24" s="19">
        <v>600</v>
      </c>
      <c r="E24" s="25"/>
      <c r="F24" s="75">
        <v>13365921001</v>
      </c>
      <c r="G24" s="94" t="s">
        <v>214</v>
      </c>
      <c r="H24" s="77"/>
      <c r="I24" s="77"/>
      <c r="J24" s="77"/>
      <c r="K24" s="75">
        <v>13366981001</v>
      </c>
      <c r="L24" s="75">
        <v>1</v>
      </c>
      <c r="M24" s="75">
        <f t="shared" si="0"/>
        <v>0</v>
      </c>
      <c r="N24" s="56">
        <v>13366991001</v>
      </c>
      <c r="O24" s="56"/>
      <c r="P24" s="56">
        <f t="shared" si="1"/>
        <v>0</v>
      </c>
      <c r="Q24" s="56">
        <v>13366971001</v>
      </c>
      <c r="R24" s="56"/>
      <c r="S24" s="56">
        <f t="shared" si="2"/>
        <v>0</v>
      </c>
      <c r="T24" s="56">
        <v>13367051001</v>
      </c>
      <c r="U24" s="56">
        <v>1</v>
      </c>
      <c r="V24" s="56">
        <f t="shared" si="3"/>
        <v>0</v>
      </c>
      <c r="W24" s="56">
        <v>13367061001</v>
      </c>
      <c r="X24" s="56"/>
      <c r="Y24" s="56">
        <f t="shared" si="4"/>
        <v>0</v>
      </c>
      <c r="Z24" s="56">
        <v>13367071001</v>
      </c>
      <c r="AA24" s="56"/>
      <c r="AB24" s="56">
        <f t="shared" si="5"/>
        <v>0</v>
      </c>
      <c r="AC24" s="56">
        <v>13367081001</v>
      </c>
      <c r="AD24" s="56"/>
      <c r="AE24" s="56">
        <f t="shared" si="6"/>
        <v>0</v>
      </c>
      <c r="AF24" s="135">
        <v>4182.3360000000011</v>
      </c>
      <c r="AG24" s="126"/>
      <c r="AH24" s="64">
        <v>23.433300000000006</v>
      </c>
      <c r="AI24" s="20">
        <f t="shared" si="7"/>
        <v>0</v>
      </c>
      <c r="AJ24" s="20">
        <f t="shared" si="8"/>
        <v>0</v>
      </c>
      <c r="AK24" s="19" t="s">
        <v>348</v>
      </c>
      <c r="AL24" s="21">
        <v>0.43</v>
      </c>
    </row>
    <row r="25" spans="1:38" ht="12.75" customHeight="1">
      <c r="A25" s="22">
        <v>2</v>
      </c>
      <c r="B25" s="27" t="s">
        <v>35</v>
      </c>
      <c r="C25" s="28">
        <v>720</v>
      </c>
      <c r="D25" s="28">
        <v>300</v>
      </c>
      <c r="E25" s="23"/>
      <c r="F25" s="57">
        <v>13365931001</v>
      </c>
      <c r="G25" s="95" t="s">
        <v>215</v>
      </c>
      <c r="H25" s="65"/>
      <c r="I25" s="65"/>
      <c r="J25" s="65"/>
      <c r="K25" s="57">
        <v>13366981001</v>
      </c>
      <c r="L25" s="57"/>
      <c r="M25" s="57">
        <f t="shared" si="0"/>
        <v>0</v>
      </c>
      <c r="N25" s="57">
        <v>13366991001</v>
      </c>
      <c r="O25" s="57">
        <v>2</v>
      </c>
      <c r="P25" s="57">
        <f t="shared" si="1"/>
        <v>0</v>
      </c>
      <c r="Q25" s="57">
        <v>13366971001</v>
      </c>
      <c r="R25" s="57"/>
      <c r="S25" s="57">
        <f t="shared" si="2"/>
        <v>0</v>
      </c>
      <c r="T25" s="57">
        <v>13367051001</v>
      </c>
      <c r="U25" s="57"/>
      <c r="V25" s="57">
        <f t="shared" si="3"/>
        <v>0</v>
      </c>
      <c r="W25" s="57">
        <v>13367061001</v>
      </c>
      <c r="X25" s="57"/>
      <c r="Y25" s="57">
        <f t="shared" si="4"/>
        <v>0</v>
      </c>
      <c r="Z25" s="57">
        <v>13367071001</v>
      </c>
      <c r="AA25" s="57"/>
      <c r="AB25" s="57">
        <f t="shared" si="5"/>
        <v>0</v>
      </c>
      <c r="AC25" s="57">
        <v>13367081001</v>
      </c>
      <c r="AD25" s="57"/>
      <c r="AE25" s="57">
        <f t="shared" si="6"/>
        <v>0</v>
      </c>
      <c r="AF25" s="134">
        <v>3310.8300000000008</v>
      </c>
      <c r="AG25" s="127"/>
      <c r="AH25" s="65">
        <v>16.817500000000003</v>
      </c>
      <c r="AI25" s="37">
        <f t="shared" si="7"/>
        <v>0</v>
      </c>
      <c r="AJ25" s="37">
        <f t="shared" si="8"/>
        <v>0</v>
      </c>
      <c r="AK25" s="28" t="s">
        <v>172</v>
      </c>
      <c r="AL25" s="38">
        <v>0.21</v>
      </c>
    </row>
    <row r="26" spans="1:38" ht="15" customHeight="1">
      <c r="A26" s="2">
        <v>1</v>
      </c>
      <c r="B26" s="7" t="s">
        <v>36</v>
      </c>
      <c r="C26" s="8">
        <v>720</v>
      </c>
      <c r="D26" s="8">
        <v>350</v>
      </c>
      <c r="E26" s="24"/>
      <c r="F26" s="68">
        <v>13365941001</v>
      </c>
      <c r="G26" s="93" t="s">
        <v>216</v>
      </c>
      <c r="H26" s="69"/>
      <c r="I26" s="69"/>
      <c r="J26" s="69"/>
      <c r="K26" s="68">
        <v>13366981001</v>
      </c>
      <c r="L26" s="68"/>
      <c r="M26" s="68">
        <f t="shared" si="0"/>
        <v>0</v>
      </c>
      <c r="N26" s="53">
        <v>13366991001</v>
      </c>
      <c r="O26" s="53">
        <v>2</v>
      </c>
      <c r="P26" s="53">
        <f t="shared" si="1"/>
        <v>0</v>
      </c>
      <c r="Q26" s="53">
        <v>13366971001</v>
      </c>
      <c r="R26" s="53"/>
      <c r="S26" s="53">
        <f t="shared" si="2"/>
        <v>0</v>
      </c>
      <c r="T26" s="53">
        <v>13367051001</v>
      </c>
      <c r="U26" s="53"/>
      <c r="V26" s="53">
        <f t="shared" si="3"/>
        <v>0</v>
      </c>
      <c r="W26" s="53">
        <v>13367061001</v>
      </c>
      <c r="X26" s="53"/>
      <c r="Y26" s="53">
        <f t="shared" si="4"/>
        <v>0</v>
      </c>
      <c r="Z26" s="53">
        <v>13367071001</v>
      </c>
      <c r="AA26" s="53"/>
      <c r="AB26" s="53">
        <f t="shared" si="5"/>
        <v>0</v>
      </c>
      <c r="AC26" s="53">
        <v>13367081001</v>
      </c>
      <c r="AD26" s="53"/>
      <c r="AE26" s="53">
        <f t="shared" si="6"/>
        <v>0</v>
      </c>
      <c r="AF26" s="133">
        <v>3381.6240000000007</v>
      </c>
      <c r="AG26" s="125"/>
      <c r="AH26" s="63">
        <v>18.112300000000001</v>
      </c>
      <c r="AI26" s="11">
        <f t="shared" si="7"/>
        <v>0</v>
      </c>
      <c r="AJ26" s="11">
        <f t="shared" si="8"/>
        <v>0</v>
      </c>
      <c r="AK26" s="8" t="s">
        <v>173</v>
      </c>
      <c r="AL26" s="12">
        <v>0.25</v>
      </c>
    </row>
    <row r="27" spans="1:38" ht="15" customHeight="1">
      <c r="A27" s="22">
        <v>2</v>
      </c>
      <c r="B27" s="29" t="s">
        <v>37</v>
      </c>
      <c r="C27" s="30">
        <v>720</v>
      </c>
      <c r="D27" s="30">
        <v>400</v>
      </c>
      <c r="E27" s="24"/>
      <c r="F27" s="54">
        <v>13365951001</v>
      </c>
      <c r="G27" s="92" t="s">
        <v>217</v>
      </c>
      <c r="H27" s="62"/>
      <c r="I27" s="62"/>
      <c r="J27" s="62"/>
      <c r="K27" s="54">
        <v>13366981001</v>
      </c>
      <c r="L27" s="54"/>
      <c r="M27" s="54">
        <f t="shared" si="0"/>
        <v>0</v>
      </c>
      <c r="N27" s="54">
        <v>13366991001</v>
      </c>
      <c r="O27" s="54">
        <v>2</v>
      </c>
      <c r="P27" s="54">
        <f t="shared" si="1"/>
        <v>0</v>
      </c>
      <c r="Q27" s="54">
        <v>13366971001</v>
      </c>
      <c r="R27" s="54"/>
      <c r="S27" s="54">
        <f t="shared" si="2"/>
        <v>0</v>
      </c>
      <c r="T27" s="54">
        <v>13367051001</v>
      </c>
      <c r="U27" s="54"/>
      <c r="V27" s="54">
        <f t="shared" si="3"/>
        <v>0</v>
      </c>
      <c r="W27" s="54">
        <v>13367061001</v>
      </c>
      <c r="X27" s="54"/>
      <c r="Y27" s="54">
        <f t="shared" si="4"/>
        <v>0</v>
      </c>
      <c r="Z27" s="54">
        <v>13367071001</v>
      </c>
      <c r="AA27" s="54"/>
      <c r="AB27" s="54">
        <f t="shared" si="5"/>
        <v>0</v>
      </c>
      <c r="AC27" s="54">
        <v>13367081001</v>
      </c>
      <c r="AD27" s="54"/>
      <c r="AE27" s="54">
        <f t="shared" si="6"/>
        <v>0</v>
      </c>
      <c r="AF27" s="132">
        <v>3584.8800000000006</v>
      </c>
      <c r="AG27" s="124"/>
      <c r="AH27" s="62">
        <v>19.554500000000001</v>
      </c>
      <c r="AI27" s="35">
        <f t="shared" si="7"/>
        <v>0</v>
      </c>
      <c r="AJ27" s="35">
        <f t="shared" si="8"/>
        <v>0</v>
      </c>
      <c r="AK27" s="30" t="s">
        <v>174</v>
      </c>
      <c r="AL27" s="36">
        <v>0.28000000000000003</v>
      </c>
    </row>
    <row r="28" spans="1:38" ht="15" customHeight="1">
      <c r="A28" s="2">
        <v>1</v>
      </c>
      <c r="B28" s="7" t="s">
        <v>38</v>
      </c>
      <c r="C28" s="8">
        <v>720</v>
      </c>
      <c r="D28" s="8">
        <v>450</v>
      </c>
      <c r="E28" s="24"/>
      <c r="F28" s="68">
        <v>13365961001</v>
      </c>
      <c r="G28" s="93" t="s">
        <v>218</v>
      </c>
      <c r="H28" s="69"/>
      <c r="I28" s="69"/>
      <c r="J28" s="69"/>
      <c r="K28" s="68">
        <v>13366981001</v>
      </c>
      <c r="L28" s="68"/>
      <c r="M28" s="68">
        <f t="shared" si="0"/>
        <v>0</v>
      </c>
      <c r="N28" s="53">
        <v>13366991001</v>
      </c>
      <c r="O28" s="53">
        <v>2</v>
      </c>
      <c r="P28" s="53">
        <f t="shared" si="1"/>
        <v>0</v>
      </c>
      <c r="Q28" s="53">
        <v>13366971001</v>
      </c>
      <c r="R28" s="53"/>
      <c r="S28" s="53">
        <f t="shared" si="2"/>
        <v>0</v>
      </c>
      <c r="T28" s="53">
        <v>13367051001</v>
      </c>
      <c r="U28" s="53"/>
      <c r="V28" s="53">
        <f t="shared" si="3"/>
        <v>0</v>
      </c>
      <c r="W28" s="53">
        <v>13367061001</v>
      </c>
      <c r="X28" s="53"/>
      <c r="Y28" s="53">
        <f t="shared" si="4"/>
        <v>0</v>
      </c>
      <c r="Z28" s="53">
        <v>13367071001</v>
      </c>
      <c r="AA28" s="53"/>
      <c r="AB28" s="53">
        <f t="shared" si="5"/>
        <v>0</v>
      </c>
      <c r="AC28" s="53">
        <v>13367081001</v>
      </c>
      <c r="AD28" s="53"/>
      <c r="AE28" s="53">
        <f t="shared" si="6"/>
        <v>0</v>
      </c>
      <c r="AF28" s="133">
        <v>3718.7280000000001</v>
      </c>
      <c r="AG28" s="125"/>
      <c r="AH28" s="63">
        <v>20.7072</v>
      </c>
      <c r="AI28" s="11">
        <f t="shared" si="7"/>
        <v>0</v>
      </c>
      <c r="AJ28" s="11">
        <f t="shared" si="8"/>
        <v>0</v>
      </c>
      <c r="AK28" s="8" t="s">
        <v>175</v>
      </c>
      <c r="AL28" s="12">
        <v>0.32</v>
      </c>
    </row>
    <row r="29" spans="1:38" ht="15" customHeight="1">
      <c r="A29" s="22">
        <v>2</v>
      </c>
      <c r="B29" s="29" t="s">
        <v>39</v>
      </c>
      <c r="C29" s="30">
        <v>720</v>
      </c>
      <c r="D29" s="30">
        <v>500</v>
      </c>
      <c r="E29" s="24"/>
      <c r="F29" s="54">
        <v>13365971001</v>
      </c>
      <c r="G29" s="92" t="s">
        <v>219</v>
      </c>
      <c r="H29" s="62"/>
      <c r="I29" s="62"/>
      <c r="J29" s="62"/>
      <c r="K29" s="54">
        <v>13366981001</v>
      </c>
      <c r="L29" s="54"/>
      <c r="M29" s="54">
        <f t="shared" si="0"/>
        <v>0</v>
      </c>
      <c r="N29" s="54">
        <v>13366991001</v>
      </c>
      <c r="O29" s="54">
        <v>2</v>
      </c>
      <c r="P29" s="54">
        <f t="shared" si="1"/>
        <v>0</v>
      </c>
      <c r="Q29" s="54">
        <v>13366971001</v>
      </c>
      <c r="R29" s="54"/>
      <c r="S29" s="54">
        <f t="shared" si="2"/>
        <v>0</v>
      </c>
      <c r="T29" s="54">
        <v>13367051001</v>
      </c>
      <c r="U29" s="54"/>
      <c r="V29" s="54">
        <f t="shared" si="3"/>
        <v>0</v>
      </c>
      <c r="W29" s="54">
        <v>13367061001</v>
      </c>
      <c r="X29" s="54"/>
      <c r="Y29" s="54">
        <f t="shared" si="4"/>
        <v>0</v>
      </c>
      <c r="Z29" s="54">
        <v>13367071001</v>
      </c>
      <c r="AA29" s="54"/>
      <c r="AB29" s="54">
        <f t="shared" si="5"/>
        <v>0</v>
      </c>
      <c r="AC29" s="54">
        <v>13367081001</v>
      </c>
      <c r="AD29" s="54"/>
      <c r="AE29" s="54">
        <f t="shared" si="6"/>
        <v>0</v>
      </c>
      <c r="AF29" s="132">
        <v>3811.248000000001</v>
      </c>
      <c r="AG29" s="124"/>
      <c r="AH29" s="62">
        <v>22.007300000000001</v>
      </c>
      <c r="AI29" s="35">
        <f t="shared" si="7"/>
        <v>0</v>
      </c>
      <c r="AJ29" s="35">
        <f t="shared" si="8"/>
        <v>0</v>
      </c>
      <c r="AK29" s="30" t="s">
        <v>176</v>
      </c>
      <c r="AL29" s="36">
        <v>0.36</v>
      </c>
    </row>
    <row r="30" spans="1:38" ht="15" customHeight="1">
      <c r="A30" s="2">
        <v>1</v>
      </c>
      <c r="B30" s="7" t="s">
        <v>40</v>
      </c>
      <c r="C30" s="8">
        <v>720</v>
      </c>
      <c r="D30" s="8">
        <v>600</v>
      </c>
      <c r="E30" s="24"/>
      <c r="F30" s="68">
        <v>13365981001</v>
      </c>
      <c r="G30" s="93" t="s">
        <v>220</v>
      </c>
      <c r="H30" s="69"/>
      <c r="I30" s="69"/>
      <c r="J30" s="69"/>
      <c r="K30" s="68">
        <v>13366981001</v>
      </c>
      <c r="L30" s="68"/>
      <c r="M30" s="68">
        <f t="shared" si="0"/>
        <v>0</v>
      </c>
      <c r="N30" s="53">
        <v>13366991001</v>
      </c>
      <c r="O30" s="53">
        <v>2</v>
      </c>
      <c r="P30" s="53">
        <f t="shared" si="1"/>
        <v>0</v>
      </c>
      <c r="Q30" s="53">
        <v>13366971001</v>
      </c>
      <c r="R30" s="53"/>
      <c r="S30" s="53">
        <f t="shared" si="2"/>
        <v>0</v>
      </c>
      <c r="T30" s="53">
        <v>13367051001</v>
      </c>
      <c r="U30" s="53"/>
      <c r="V30" s="53">
        <f t="shared" si="3"/>
        <v>0</v>
      </c>
      <c r="W30" s="53">
        <v>13367061001</v>
      </c>
      <c r="X30" s="53"/>
      <c r="Y30" s="53">
        <f t="shared" si="4"/>
        <v>0</v>
      </c>
      <c r="Z30" s="53">
        <v>13367071001</v>
      </c>
      <c r="AA30" s="53"/>
      <c r="AB30" s="53">
        <f t="shared" si="5"/>
        <v>0</v>
      </c>
      <c r="AC30" s="53">
        <v>13367081001</v>
      </c>
      <c r="AD30" s="53"/>
      <c r="AE30" s="53">
        <f t="shared" si="6"/>
        <v>0</v>
      </c>
      <c r="AF30" s="133">
        <v>4000.6080000000006</v>
      </c>
      <c r="AG30" s="125"/>
      <c r="AH30" s="63">
        <v>24.744300000000006</v>
      </c>
      <c r="AI30" s="11">
        <f t="shared" si="7"/>
        <v>0</v>
      </c>
      <c r="AJ30" s="11">
        <f t="shared" si="8"/>
        <v>0</v>
      </c>
      <c r="AK30" s="8" t="s">
        <v>177</v>
      </c>
      <c r="AL30" s="12">
        <v>0.43</v>
      </c>
    </row>
    <row r="31" spans="1:38" ht="15.75" customHeight="1" thickBot="1">
      <c r="A31" s="22">
        <v>2</v>
      </c>
      <c r="B31" s="31" t="s">
        <v>41</v>
      </c>
      <c r="C31" s="32">
        <v>720</v>
      </c>
      <c r="D31" s="32">
        <v>800</v>
      </c>
      <c r="E31" s="25"/>
      <c r="F31" s="58">
        <v>13365991001</v>
      </c>
      <c r="G31" s="96" t="s">
        <v>221</v>
      </c>
      <c r="H31" s="66"/>
      <c r="I31" s="66"/>
      <c r="J31" s="66"/>
      <c r="K31" s="58">
        <v>13366981001</v>
      </c>
      <c r="L31" s="58"/>
      <c r="M31" s="58">
        <f t="shared" si="0"/>
        <v>0</v>
      </c>
      <c r="N31" s="58">
        <v>13366991001</v>
      </c>
      <c r="O31" s="58">
        <v>2</v>
      </c>
      <c r="P31" s="58">
        <f t="shared" si="1"/>
        <v>0</v>
      </c>
      <c r="Q31" s="58">
        <v>13366971001</v>
      </c>
      <c r="R31" s="58"/>
      <c r="S31" s="58">
        <f t="shared" si="2"/>
        <v>0</v>
      </c>
      <c r="T31" s="58">
        <v>13367051001</v>
      </c>
      <c r="U31" s="58"/>
      <c r="V31" s="58">
        <f t="shared" si="3"/>
        <v>0</v>
      </c>
      <c r="W31" s="58">
        <v>13367061001</v>
      </c>
      <c r="X31" s="58"/>
      <c r="Y31" s="58">
        <f t="shared" si="4"/>
        <v>0</v>
      </c>
      <c r="Z31" s="58">
        <v>13367071001</v>
      </c>
      <c r="AA31" s="58"/>
      <c r="AB31" s="58">
        <f t="shared" si="5"/>
        <v>0</v>
      </c>
      <c r="AC31" s="58">
        <v>13367081001</v>
      </c>
      <c r="AD31" s="58"/>
      <c r="AE31" s="58">
        <f t="shared" si="6"/>
        <v>0</v>
      </c>
      <c r="AF31" s="136">
        <v>4558.0320000000011</v>
      </c>
      <c r="AG31" s="128"/>
      <c r="AH31" s="66">
        <v>30.0762</v>
      </c>
      <c r="AI31" s="39">
        <f t="shared" si="7"/>
        <v>0</v>
      </c>
      <c r="AJ31" s="39">
        <f t="shared" si="8"/>
        <v>0</v>
      </c>
      <c r="AK31" s="32" t="s">
        <v>178</v>
      </c>
      <c r="AL31" s="40">
        <v>0.56999999999999995</v>
      </c>
    </row>
    <row r="32" spans="1:38" ht="12.75" customHeight="1">
      <c r="A32" s="2">
        <v>1</v>
      </c>
      <c r="B32" s="4" t="s">
        <v>43</v>
      </c>
      <c r="C32" s="5">
        <v>720</v>
      </c>
      <c r="D32" s="5">
        <v>300</v>
      </c>
      <c r="E32" s="23"/>
      <c r="F32" s="74">
        <v>13366001001</v>
      </c>
      <c r="G32" s="91" t="s">
        <v>222</v>
      </c>
      <c r="H32" s="76"/>
      <c r="I32" s="76"/>
      <c r="J32" s="76"/>
      <c r="K32" s="74">
        <v>13366981001</v>
      </c>
      <c r="L32" s="74">
        <v>2</v>
      </c>
      <c r="M32" s="74">
        <f t="shared" si="0"/>
        <v>0</v>
      </c>
      <c r="N32" s="55">
        <v>13366991001</v>
      </c>
      <c r="O32" s="55">
        <v>1</v>
      </c>
      <c r="P32" s="55">
        <f t="shared" si="1"/>
        <v>0</v>
      </c>
      <c r="Q32" s="55">
        <v>13366971001</v>
      </c>
      <c r="R32" s="55"/>
      <c r="S32" s="55">
        <f t="shared" si="2"/>
        <v>0</v>
      </c>
      <c r="T32" s="55">
        <v>13367051001</v>
      </c>
      <c r="U32" s="55"/>
      <c r="V32" s="55">
        <f t="shared" si="3"/>
        <v>0</v>
      </c>
      <c r="W32" s="55">
        <v>13367061001</v>
      </c>
      <c r="X32" s="55"/>
      <c r="Y32" s="55">
        <f t="shared" si="4"/>
        <v>0</v>
      </c>
      <c r="Z32" s="55">
        <v>13367071001</v>
      </c>
      <c r="AA32" s="55"/>
      <c r="AB32" s="55">
        <f t="shared" si="5"/>
        <v>0</v>
      </c>
      <c r="AC32" s="55">
        <v>13367081001</v>
      </c>
      <c r="AD32" s="55"/>
      <c r="AE32" s="55">
        <f t="shared" si="6"/>
        <v>0</v>
      </c>
      <c r="AF32" s="131">
        <v>3632.6879999999996</v>
      </c>
      <c r="AG32" s="123"/>
      <c r="AH32" s="61">
        <v>18.034300000000002</v>
      </c>
      <c r="AI32" s="17">
        <f t="shared" si="7"/>
        <v>0</v>
      </c>
      <c r="AJ32" s="17">
        <f t="shared" si="8"/>
        <v>0</v>
      </c>
      <c r="AK32" s="5" t="s">
        <v>349</v>
      </c>
      <c r="AL32" s="6">
        <v>0.21</v>
      </c>
    </row>
    <row r="33" spans="1:38" ht="15" customHeight="1">
      <c r="A33" s="22">
        <v>2</v>
      </c>
      <c r="B33" s="29" t="s">
        <v>45</v>
      </c>
      <c r="C33" s="30">
        <v>720</v>
      </c>
      <c r="D33" s="30">
        <v>350</v>
      </c>
      <c r="E33" s="24"/>
      <c r="F33" s="54">
        <v>13366021001</v>
      </c>
      <c r="G33" s="92" t="s">
        <v>223</v>
      </c>
      <c r="H33" s="62"/>
      <c r="I33" s="62"/>
      <c r="J33" s="62"/>
      <c r="K33" s="54">
        <v>13366981001</v>
      </c>
      <c r="L33" s="54">
        <v>2</v>
      </c>
      <c r="M33" s="54">
        <f t="shared" si="0"/>
        <v>0</v>
      </c>
      <c r="N33" s="54">
        <v>13366991001</v>
      </c>
      <c r="O33" s="54">
        <v>1</v>
      </c>
      <c r="P33" s="54">
        <f t="shared" si="1"/>
        <v>0</v>
      </c>
      <c r="Q33" s="54">
        <v>13366971001</v>
      </c>
      <c r="R33" s="54"/>
      <c r="S33" s="54">
        <f t="shared" si="2"/>
        <v>0</v>
      </c>
      <c r="T33" s="54">
        <v>13367051001</v>
      </c>
      <c r="U33" s="54"/>
      <c r="V33" s="54">
        <f t="shared" si="3"/>
        <v>0</v>
      </c>
      <c r="W33" s="54">
        <v>13367061001</v>
      </c>
      <c r="X33" s="54"/>
      <c r="Y33" s="54">
        <f t="shared" si="4"/>
        <v>0</v>
      </c>
      <c r="Z33" s="54">
        <v>13367071001</v>
      </c>
      <c r="AA33" s="54"/>
      <c r="AB33" s="54">
        <f t="shared" si="5"/>
        <v>0</v>
      </c>
      <c r="AC33" s="54">
        <v>13367081001</v>
      </c>
      <c r="AD33" s="54"/>
      <c r="AE33" s="54">
        <f t="shared" si="6"/>
        <v>0</v>
      </c>
      <c r="AF33" s="132">
        <v>3737.592000000001</v>
      </c>
      <c r="AG33" s="124"/>
      <c r="AH33" s="62">
        <v>19.613300000000002</v>
      </c>
      <c r="AI33" s="35">
        <f t="shared" si="7"/>
        <v>0</v>
      </c>
      <c r="AJ33" s="35">
        <f t="shared" si="8"/>
        <v>0</v>
      </c>
      <c r="AK33" s="30" t="s">
        <v>350</v>
      </c>
      <c r="AL33" s="36">
        <v>0.25</v>
      </c>
    </row>
    <row r="34" spans="1:38" ht="15" customHeight="1">
      <c r="A34" s="2">
        <v>1</v>
      </c>
      <c r="B34" s="7" t="s">
        <v>47</v>
      </c>
      <c r="C34" s="8">
        <v>720</v>
      </c>
      <c r="D34" s="8">
        <v>400</v>
      </c>
      <c r="E34" s="24"/>
      <c r="F34" s="68">
        <v>13366051001</v>
      </c>
      <c r="G34" s="93" t="s">
        <v>224</v>
      </c>
      <c r="H34" s="69"/>
      <c r="I34" s="69"/>
      <c r="J34" s="69"/>
      <c r="K34" s="68">
        <v>13366981001</v>
      </c>
      <c r="L34" s="68">
        <v>2</v>
      </c>
      <c r="M34" s="68">
        <f t="shared" si="0"/>
        <v>0</v>
      </c>
      <c r="N34" s="53">
        <v>13366991001</v>
      </c>
      <c r="O34" s="53">
        <v>1</v>
      </c>
      <c r="P34" s="53">
        <f t="shared" si="1"/>
        <v>0</v>
      </c>
      <c r="Q34" s="53">
        <v>13366971001</v>
      </c>
      <c r="R34" s="53"/>
      <c r="S34" s="53">
        <f t="shared" si="2"/>
        <v>0</v>
      </c>
      <c r="T34" s="53">
        <v>13367051001</v>
      </c>
      <c r="U34" s="53"/>
      <c r="V34" s="53">
        <f t="shared" si="3"/>
        <v>0</v>
      </c>
      <c r="W34" s="53">
        <v>13367061001</v>
      </c>
      <c r="X34" s="53"/>
      <c r="Y34" s="53">
        <f t="shared" si="4"/>
        <v>0</v>
      </c>
      <c r="Z34" s="53">
        <v>13367071001</v>
      </c>
      <c r="AA34" s="53"/>
      <c r="AB34" s="53">
        <f t="shared" si="5"/>
        <v>0</v>
      </c>
      <c r="AC34" s="53">
        <v>13367081001</v>
      </c>
      <c r="AD34" s="53"/>
      <c r="AE34" s="53">
        <f t="shared" si="6"/>
        <v>0</v>
      </c>
      <c r="AF34" s="133">
        <v>3909.1680000000006</v>
      </c>
      <c r="AG34" s="125"/>
      <c r="AH34" s="63">
        <v>21.339700000000001</v>
      </c>
      <c r="AI34" s="11">
        <f t="shared" si="7"/>
        <v>0</v>
      </c>
      <c r="AJ34" s="11">
        <f t="shared" si="8"/>
        <v>0</v>
      </c>
      <c r="AK34" s="8" t="s">
        <v>351</v>
      </c>
      <c r="AL34" s="12">
        <v>0.28000000000000003</v>
      </c>
    </row>
    <row r="35" spans="1:38" ht="15" customHeight="1">
      <c r="A35" s="22">
        <v>2</v>
      </c>
      <c r="B35" s="29" t="s">
        <v>49</v>
      </c>
      <c r="C35" s="30">
        <v>720</v>
      </c>
      <c r="D35" s="30">
        <v>450</v>
      </c>
      <c r="E35" s="24"/>
      <c r="F35" s="54">
        <v>13366061001</v>
      </c>
      <c r="G35" s="92" t="s">
        <v>225</v>
      </c>
      <c r="H35" s="62"/>
      <c r="I35" s="62"/>
      <c r="J35" s="62"/>
      <c r="K35" s="54">
        <v>13366981001</v>
      </c>
      <c r="L35" s="54">
        <v>2</v>
      </c>
      <c r="M35" s="54">
        <f t="shared" si="0"/>
        <v>0</v>
      </c>
      <c r="N35" s="54">
        <v>13366991001</v>
      </c>
      <c r="O35" s="54">
        <v>1</v>
      </c>
      <c r="P35" s="54">
        <f t="shared" si="1"/>
        <v>0</v>
      </c>
      <c r="Q35" s="54">
        <v>13366971001</v>
      </c>
      <c r="R35" s="54"/>
      <c r="S35" s="54">
        <f t="shared" si="2"/>
        <v>0</v>
      </c>
      <c r="T35" s="54">
        <v>13367051001</v>
      </c>
      <c r="U35" s="54"/>
      <c r="V35" s="54">
        <f t="shared" si="3"/>
        <v>0</v>
      </c>
      <c r="W35" s="54">
        <v>13367061001</v>
      </c>
      <c r="X35" s="54"/>
      <c r="Y35" s="54">
        <f t="shared" si="4"/>
        <v>0</v>
      </c>
      <c r="Z35" s="54">
        <v>13367071001</v>
      </c>
      <c r="AA35" s="54"/>
      <c r="AB35" s="54">
        <f t="shared" si="5"/>
        <v>0</v>
      </c>
      <c r="AC35" s="54">
        <v>13367081001</v>
      </c>
      <c r="AD35" s="54"/>
      <c r="AE35" s="54">
        <f t="shared" si="6"/>
        <v>0</v>
      </c>
      <c r="AF35" s="132">
        <v>4013.8560000000002</v>
      </c>
      <c r="AG35" s="124"/>
      <c r="AH35" s="62">
        <v>22.918699999999998</v>
      </c>
      <c r="AI35" s="35">
        <f t="shared" si="7"/>
        <v>0</v>
      </c>
      <c r="AJ35" s="35">
        <f t="shared" si="8"/>
        <v>0</v>
      </c>
      <c r="AK35" s="30" t="s">
        <v>352</v>
      </c>
      <c r="AL35" s="36">
        <v>0.32</v>
      </c>
    </row>
    <row r="36" spans="1:38" ht="15" customHeight="1">
      <c r="A36" s="2">
        <v>1</v>
      </c>
      <c r="B36" s="7" t="s">
        <v>51</v>
      </c>
      <c r="C36" s="8">
        <v>720</v>
      </c>
      <c r="D36" s="8">
        <v>500</v>
      </c>
      <c r="E36" s="24"/>
      <c r="F36" s="68">
        <v>13366071001</v>
      </c>
      <c r="G36" s="93" t="s">
        <v>226</v>
      </c>
      <c r="H36" s="69"/>
      <c r="I36" s="69"/>
      <c r="J36" s="69"/>
      <c r="K36" s="68">
        <v>13366981001</v>
      </c>
      <c r="L36" s="68">
        <v>2</v>
      </c>
      <c r="M36" s="68">
        <f t="shared" si="0"/>
        <v>0</v>
      </c>
      <c r="N36" s="53">
        <v>13366991001</v>
      </c>
      <c r="O36" s="53">
        <v>1</v>
      </c>
      <c r="P36" s="53">
        <f t="shared" si="1"/>
        <v>0</v>
      </c>
      <c r="Q36" s="53">
        <v>13366971001</v>
      </c>
      <c r="R36" s="53"/>
      <c r="S36" s="53">
        <f t="shared" si="2"/>
        <v>0</v>
      </c>
      <c r="T36" s="53">
        <v>13367051001</v>
      </c>
      <c r="U36" s="53"/>
      <c r="V36" s="53">
        <f t="shared" si="3"/>
        <v>0</v>
      </c>
      <c r="W36" s="53">
        <v>13367061001</v>
      </c>
      <c r="X36" s="53"/>
      <c r="Y36" s="53">
        <f t="shared" si="4"/>
        <v>0</v>
      </c>
      <c r="Z36" s="53">
        <v>13367071001</v>
      </c>
      <c r="AA36" s="53"/>
      <c r="AB36" s="53">
        <f t="shared" si="5"/>
        <v>0</v>
      </c>
      <c r="AC36" s="53">
        <v>13367081001</v>
      </c>
      <c r="AD36" s="53"/>
      <c r="AE36" s="53">
        <f t="shared" si="6"/>
        <v>0</v>
      </c>
      <c r="AF36" s="133">
        <v>4176.9360000000006</v>
      </c>
      <c r="AG36" s="125"/>
      <c r="AH36" s="63">
        <v>24.503000000000004</v>
      </c>
      <c r="AI36" s="11">
        <f t="shared" si="7"/>
        <v>0</v>
      </c>
      <c r="AJ36" s="11">
        <f t="shared" si="8"/>
        <v>0</v>
      </c>
      <c r="AK36" s="8" t="s">
        <v>353</v>
      </c>
      <c r="AL36" s="12">
        <v>0.36</v>
      </c>
    </row>
    <row r="37" spans="1:38" ht="15" customHeight="1">
      <c r="A37" s="22">
        <v>2</v>
      </c>
      <c r="B37" s="29" t="s">
        <v>53</v>
      </c>
      <c r="C37" s="30">
        <v>720</v>
      </c>
      <c r="D37" s="30">
        <v>600</v>
      </c>
      <c r="E37" s="24"/>
      <c r="F37" s="54">
        <v>13366091001</v>
      </c>
      <c r="G37" s="92" t="s">
        <v>227</v>
      </c>
      <c r="H37" s="62"/>
      <c r="I37" s="62"/>
      <c r="J37" s="62"/>
      <c r="K37" s="54">
        <v>13366981001</v>
      </c>
      <c r="L37" s="54">
        <v>2</v>
      </c>
      <c r="M37" s="54">
        <f t="shared" si="0"/>
        <v>0</v>
      </c>
      <c r="N37" s="54">
        <v>13366991001</v>
      </c>
      <c r="O37" s="54">
        <v>1</v>
      </c>
      <c r="P37" s="54">
        <f t="shared" si="1"/>
        <v>0</v>
      </c>
      <c r="Q37" s="54">
        <v>13366971001</v>
      </c>
      <c r="R37" s="54"/>
      <c r="S37" s="54">
        <f t="shared" si="2"/>
        <v>0</v>
      </c>
      <c r="T37" s="54">
        <v>13367051001</v>
      </c>
      <c r="U37" s="54"/>
      <c r="V37" s="54">
        <f t="shared" si="3"/>
        <v>0</v>
      </c>
      <c r="W37" s="54">
        <v>13367061001</v>
      </c>
      <c r="X37" s="54"/>
      <c r="Y37" s="54">
        <f t="shared" si="4"/>
        <v>0</v>
      </c>
      <c r="Z37" s="54">
        <v>13367071001</v>
      </c>
      <c r="AA37" s="54"/>
      <c r="AB37" s="54">
        <f t="shared" si="5"/>
        <v>0</v>
      </c>
      <c r="AC37" s="54">
        <v>13367081001</v>
      </c>
      <c r="AD37" s="54"/>
      <c r="AE37" s="54">
        <f t="shared" si="6"/>
        <v>0</v>
      </c>
      <c r="AF37" s="132">
        <v>4478.6160000000018</v>
      </c>
      <c r="AG37" s="124"/>
      <c r="AH37" s="62">
        <v>27.808400000000006</v>
      </c>
      <c r="AI37" s="35">
        <f t="shared" si="7"/>
        <v>0</v>
      </c>
      <c r="AJ37" s="35">
        <f t="shared" si="8"/>
        <v>0</v>
      </c>
      <c r="AK37" s="30" t="s">
        <v>354</v>
      </c>
      <c r="AL37" s="36">
        <v>0.43</v>
      </c>
    </row>
    <row r="38" spans="1:38" ht="15.75" customHeight="1" thickBot="1">
      <c r="A38" s="2">
        <v>1</v>
      </c>
      <c r="B38" s="18" t="s">
        <v>55</v>
      </c>
      <c r="C38" s="19">
        <v>720</v>
      </c>
      <c r="D38" s="19">
        <v>800</v>
      </c>
      <c r="E38" s="25"/>
      <c r="F38" s="75">
        <v>13366111001</v>
      </c>
      <c r="G38" s="94" t="s">
        <v>228</v>
      </c>
      <c r="H38" s="77"/>
      <c r="I38" s="77"/>
      <c r="J38" s="77"/>
      <c r="K38" s="75">
        <v>13366981001</v>
      </c>
      <c r="L38" s="75">
        <v>2</v>
      </c>
      <c r="M38" s="75">
        <f t="shared" ref="M38:M69" si="9">AG38*L38</f>
        <v>0</v>
      </c>
      <c r="N38" s="56">
        <v>13366991001</v>
      </c>
      <c r="O38" s="56">
        <v>1</v>
      </c>
      <c r="P38" s="56">
        <f t="shared" ref="P38:P69" si="10">O38*AG38</f>
        <v>0</v>
      </c>
      <c r="Q38" s="56">
        <v>13366971001</v>
      </c>
      <c r="R38" s="56"/>
      <c r="S38" s="56">
        <f t="shared" ref="S38:S69" si="11">R38*AG38</f>
        <v>0</v>
      </c>
      <c r="T38" s="56">
        <v>13367051001</v>
      </c>
      <c r="U38" s="56"/>
      <c r="V38" s="56">
        <f t="shared" ref="V38:V69" si="12">U38*AG38</f>
        <v>0</v>
      </c>
      <c r="W38" s="56">
        <v>13367061001</v>
      </c>
      <c r="X38" s="56"/>
      <c r="Y38" s="56">
        <f t="shared" ref="Y38:Y69" si="13">X38*AG38</f>
        <v>0</v>
      </c>
      <c r="Z38" s="56">
        <v>13367071001</v>
      </c>
      <c r="AA38" s="56"/>
      <c r="AB38" s="56">
        <f t="shared" ref="AB38:AB69" si="14">AA38*AG38</f>
        <v>0</v>
      </c>
      <c r="AC38" s="56">
        <v>13367081001</v>
      </c>
      <c r="AD38" s="56"/>
      <c r="AE38" s="56">
        <f t="shared" ref="AE38:AE69" si="15">AD38*AG38</f>
        <v>0</v>
      </c>
      <c r="AF38" s="135">
        <v>5110.5600000000013</v>
      </c>
      <c r="AG38" s="126"/>
      <c r="AH38" s="64">
        <v>34.419200000000011</v>
      </c>
      <c r="AI38" s="20">
        <f t="shared" si="7"/>
        <v>0</v>
      </c>
      <c r="AJ38" s="20">
        <f t="shared" si="8"/>
        <v>0</v>
      </c>
      <c r="AK38" s="19" t="s">
        <v>355</v>
      </c>
      <c r="AL38" s="21">
        <v>0.56999999999999995</v>
      </c>
    </row>
    <row r="39" spans="1:38" ht="86.25" customHeight="1" thickBot="1">
      <c r="A39" s="22">
        <v>2</v>
      </c>
      <c r="B39" s="33" t="s">
        <v>56</v>
      </c>
      <c r="C39" s="34">
        <v>720</v>
      </c>
      <c r="D39" s="34">
        <v>600</v>
      </c>
      <c r="E39" s="26"/>
      <c r="F39" s="59">
        <v>13366121001</v>
      </c>
      <c r="G39" s="97" t="s">
        <v>229</v>
      </c>
      <c r="H39" s="67"/>
      <c r="I39" s="67"/>
      <c r="J39" s="67"/>
      <c r="K39" s="59">
        <v>13366981001</v>
      </c>
      <c r="L39" s="59"/>
      <c r="M39" s="59">
        <f t="shared" si="9"/>
        <v>0</v>
      </c>
      <c r="N39" s="59">
        <v>13366991001</v>
      </c>
      <c r="O39" s="59"/>
      <c r="P39" s="59">
        <f t="shared" si="10"/>
        <v>0</v>
      </c>
      <c r="Q39" s="59">
        <v>13366971001</v>
      </c>
      <c r="R39" s="59">
        <v>1</v>
      </c>
      <c r="S39" s="59">
        <f t="shared" si="11"/>
        <v>0</v>
      </c>
      <c r="T39" s="59">
        <v>13367051001</v>
      </c>
      <c r="U39" s="59"/>
      <c r="V39" s="59">
        <f t="shared" si="12"/>
        <v>0</v>
      </c>
      <c r="W39" s="59">
        <v>13367061001</v>
      </c>
      <c r="X39" s="59"/>
      <c r="Y39" s="59">
        <f t="shared" si="13"/>
        <v>0</v>
      </c>
      <c r="Z39" s="59">
        <v>13367071001</v>
      </c>
      <c r="AA39" s="59"/>
      <c r="AB39" s="59">
        <f t="shared" si="14"/>
        <v>0</v>
      </c>
      <c r="AC39" s="59">
        <v>13367081001</v>
      </c>
      <c r="AD39" s="59"/>
      <c r="AE39" s="59">
        <f t="shared" si="15"/>
        <v>0</v>
      </c>
      <c r="AF39" s="137">
        <v>8547.5880000000016</v>
      </c>
      <c r="AG39" s="129"/>
      <c r="AH39" s="67">
        <v>23.391100000000002</v>
      </c>
      <c r="AI39" s="41">
        <f t="shared" si="7"/>
        <v>0</v>
      </c>
      <c r="AJ39" s="41">
        <f t="shared" si="8"/>
        <v>0</v>
      </c>
      <c r="AK39" s="34" t="s">
        <v>356</v>
      </c>
      <c r="AL39" s="42">
        <v>7.0000000000000007E-2</v>
      </c>
    </row>
    <row r="40" spans="1:38" ht="36" customHeight="1">
      <c r="A40" s="2">
        <v>1</v>
      </c>
      <c r="B40" s="4" t="s">
        <v>58</v>
      </c>
      <c r="C40" s="5">
        <v>720</v>
      </c>
      <c r="D40" s="5">
        <v>500</v>
      </c>
      <c r="E40" s="23"/>
      <c r="F40" s="74">
        <v>13366131001</v>
      </c>
      <c r="G40" s="91" t="s">
        <v>274</v>
      </c>
      <c r="H40" s="76"/>
      <c r="I40" s="76"/>
      <c r="J40" s="76"/>
      <c r="K40" s="74">
        <v>13366981001</v>
      </c>
      <c r="L40" s="74"/>
      <c r="M40" s="74">
        <f t="shared" si="9"/>
        <v>0</v>
      </c>
      <c r="N40" s="55">
        <v>13366991001</v>
      </c>
      <c r="O40" s="55"/>
      <c r="P40" s="55">
        <f t="shared" si="10"/>
        <v>0</v>
      </c>
      <c r="Q40" s="55">
        <v>13366971001</v>
      </c>
      <c r="R40" s="55"/>
      <c r="S40" s="55">
        <f t="shared" si="11"/>
        <v>0</v>
      </c>
      <c r="T40" s="55">
        <v>13367051001</v>
      </c>
      <c r="U40" s="55"/>
      <c r="V40" s="55">
        <f t="shared" si="12"/>
        <v>0</v>
      </c>
      <c r="W40" s="55">
        <v>13367061001</v>
      </c>
      <c r="X40" s="55"/>
      <c r="Y40" s="55">
        <f t="shared" si="13"/>
        <v>0</v>
      </c>
      <c r="Z40" s="55">
        <v>13367071001</v>
      </c>
      <c r="AA40" s="55"/>
      <c r="AB40" s="55">
        <f t="shared" si="14"/>
        <v>0</v>
      </c>
      <c r="AC40" s="55">
        <v>13367081001</v>
      </c>
      <c r="AD40" s="55">
        <v>1</v>
      </c>
      <c r="AE40" s="55">
        <f t="shared" si="15"/>
        <v>0</v>
      </c>
      <c r="AF40" s="131">
        <v>2905.9920000000002</v>
      </c>
      <c r="AG40" s="123"/>
      <c r="AH40" s="61">
        <v>15.1584</v>
      </c>
      <c r="AI40" s="17">
        <f t="shared" si="7"/>
        <v>0</v>
      </c>
      <c r="AJ40" s="17">
        <f t="shared" si="8"/>
        <v>0</v>
      </c>
      <c r="AK40" s="5" t="s">
        <v>169</v>
      </c>
      <c r="AL40" s="6">
        <v>0.43</v>
      </c>
    </row>
    <row r="41" spans="1:38" ht="36" customHeight="1" thickBot="1">
      <c r="A41" s="22">
        <v>2</v>
      </c>
      <c r="B41" s="31" t="s">
        <v>60</v>
      </c>
      <c r="C41" s="32">
        <v>720</v>
      </c>
      <c r="D41" s="32">
        <v>600</v>
      </c>
      <c r="E41" s="25"/>
      <c r="F41" s="58">
        <v>13366141001</v>
      </c>
      <c r="G41" s="96" t="s">
        <v>275</v>
      </c>
      <c r="H41" s="66"/>
      <c r="I41" s="66"/>
      <c r="J41" s="66"/>
      <c r="K41" s="58">
        <v>13366981001</v>
      </c>
      <c r="L41" s="58"/>
      <c r="M41" s="58">
        <f t="shared" si="9"/>
        <v>0</v>
      </c>
      <c r="N41" s="58">
        <v>13366991001</v>
      </c>
      <c r="O41" s="58"/>
      <c r="P41" s="58">
        <f t="shared" si="10"/>
        <v>0</v>
      </c>
      <c r="Q41" s="58">
        <v>13366971001</v>
      </c>
      <c r="R41" s="58"/>
      <c r="S41" s="58">
        <f t="shared" si="11"/>
        <v>0</v>
      </c>
      <c r="T41" s="58">
        <v>13367051001</v>
      </c>
      <c r="U41" s="58"/>
      <c r="V41" s="58">
        <f t="shared" si="12"/>
        <v>0</v>
      </c>
      <c r="W41" s="58">
        <v>13367061001</v>
      </c>
      <c r="X41" s="58"/>
      <c r="Y41" s="58">
        <f t="shared" si="13"/>
        <v>0</v>
      </c>
      <c r="Z41" s="58">
        <v>13367071001</v>
      </c>
      <c r="AA41" s="58"/>
      <c r="AB41" s="58">
        <f t="shared" si="14"/>
        <v>0</v>
      </c>
      <c r="AC41" s="58">
        <v>13367081001</v>
      </c>
      <c r="AD41" s="58">
        <v>1</v>
      </c>
      <c r="AE41" s="58">
        <f t="shared" si="15"/>
        <v>0</v>
      </c>
      <c r="AF41" s="136">
        <v>2956.9679999999998</v>
      </c>
      <c r="AG41" s="128"/>
      <c r="AH41" s="66">
        <v>16.011000000000003</v>
      </c>
      <c r="AI41" s="39">
        <f t="shared" si="7"/>
        <v>0</v>
      </c>
      <c r="AJ41" s="39">
        <f t="shared" si="8"/>
        <v>0</v>
      </c>
      <c r="AK41" s="32" t="s">
        <v>170</v>
      </c>
      <c r="AL41" s="40">
        <v>0.5</v>
      </c>
    </row>
    <row r="42" spans="1:38" ht="15" customHeight="1">
      <c r="A42" s="2">
        <v>1</v>
      </c>
      <c r="B42" s="4" t="s">
        <v>62</v>
      </c>
      <c r="C42" s="5">
        <v>720</v>
      </c>
      <c r="D42" s="5">
        <v>600</v>
      </c>
      <c r="E42" s="23"/>
      <c r="F42" s="74">
        <v>13366151001</v>
      </c>
      <c r="G42" s="91" t="s">
        <v>244</v>
      </c>
      <c r="H42" s="76"/>
      <c r="I42" s="76"/>
      <c r="J42" s="76"/>
      <c r="K42" s="74">
        <v>13366981001</v>
      </c>
      <c r="L42" s="74"/>
      <c r="M42" s="74">
        <f t="shared" si="9"/>
        <v>0</v>
      </c>
      <c r="N42" s="55">
        <v>13366991001</v>
      </c>
      <c r="O42" s="55"/>
      <c r="P42" s="55">
        <f t="shared" si="10"/>
        <v>0</v>
      </c>
      <c r="Q42" s="55">
        <v>13366971001</v>
      </c>
      <c r="R42" s="55"/>
      <c r="S42" s="55">
        <f t="shared" si="11"/>
        <v>0</v>
      </c>
      <c r="T42" s="55">
        <v>13367051001</v>
      </c>
      <c r="U42" s="55">
        <v>2</v>
      </c>
      <c r="V42" s="55">
        <f t="shared" si="12"/>
        <v>0</v>
      </c>
      <c r="W42" s="55">
        <v>13367061001</v>
      </c>
      <c r="X42" s="55"/>
      <c r="Y42" s="55">
        <f t="shared" si="13"/>
        <v>0</v>
      </c>
      <c r="Z42" s="55">
        <v>13367071001</v>
      </c>
      <c r="AA42" s="55"/>
      <c r="AB42" s="55">
        <f t="shared" si="14"/>
        <v>0</v>
      </c>
      <c r="AC42" s="55">
        <v>13367081001</v>
      </c>
      <c r="AD42" s="55"/>
      <c r="AE42" s="55">
        <f t="shared" si="15"/>
        <v>0</v>
      </c>
      <c r="AF42" s="131">
        <v>3746.3040000000005</v>
      </c>
      <c r="AG42" s="123"/>
      <c r="AH42" s="61">
        <v>19.601300000000005</v>
      </c>
      <c r="AI42" s="17">
        <f t="shared" si="7"/>
        <v>0</v>
      </c>
      <c r="AJ42" s="17">
        <f t="shared" si="8"/>
        <v>0</v>
      </c>
      <c r="AK42" s="5" t="s">
        <v>179</v>
      </c>
      <c r="AL42" s="6">
        <v>0.43</v>
      </c>
    </row>
    <row r="43" spans="1:38" ht="15" customHeight="1">
      <c r="A43" s="22">
        <v>2</v>
      </c>
      <c r="B43" s="29" t="s">
        <v>63</v>
      </c>
      <c r="C43" s="30">
        <v>720</v>
      </c>
      <c r="D43" s="30">
        <v>700</v>
      </c>
      <c r="E43" s="24"/>
      <c r="F43" s="54">
        <v>13366161001</v>
      </c>
      <c r="G43" s="92" t="s">
        <v>245</v>
      </c>
      <c r="H43" s="62"/>
      <c r="I43" s="62"/>
      <c r="J43" s="62"/>
      <c r="K43" s="54">
        <v>13366981001</v>
      </c>
      <c r="L43" s="54"/>
      <c r="M43" s="54">
        <f t="shared" si="9"/>
        <v>0</v>
      </c>
      <c r="N43" s="54">
        <v>13366991001</v>
      </c>
      <c r="O43" s="54"/>
      <c r="P43" s="54">
        <f t="shared" si="10"/>
        <v>0</v>
      </c>
      <c r="Q43" s="54">
        <v>13366971001</v>
      </c>
      <c r="R43" s="54"/>
      <c r="S43" s="54">
        <f t="shared" si="11"/>
        <v>0</v>
      </c>
      <c r="T43" s="54">
        <v>13367051001</v>
      </c>
      <c r="U43" s="54">
        <v>2</v>
      </c>
      <c r="V43" s="54">
        <f t="shared" si="12"/>
        <v>0</v>
      </c>
      <c r="W43" s="54">
        <v>13367061001</v>
      </c>
      <c r="X43" s="54"/>
      <c r="Y43" s="54">
        <f t="shared" si="13"/>
        <v>0</v>
      </c>
      <c r="Z43" s="54">
        <v>13367071001</v>
      </c>
      <c r="AA43" s="54"/>
      <c r="AB43" s="54">
        <f t="shared" si="14"/>
        <v>0</v>
      </c>
      <c r="AC43" s="54">
        <v>13367081001</v>
      </c>
      <c r="AD43" s="54"/>
      <c r="AE43" s="54">
        <f t="shared" si="15"/>
        <v>0</v>
      </c>
      <c r="AF43" s="132">
        <v>3866.4</v>
      </c>
      <c r="AG43" s="124"/>
      <c r="AH43" s="62">
        <v>21.064700000000002</v>
      </c>
      <c r="AI43" s="35">
        <f t="shared" si="7"/>
        <v>0</v>
      </c>
      <c r="AJ43" s="35">
        <f t="shared" si="8"/>
        <v>0</v>
      </c>
      <c r="AK43" s="30" t="s">
        <v>180</v>
      </c>
      <c r="AL43" s="36">
        <v>0.5</v>
      </c>
    </row>
    <row r="44" spans="1:38" ht="15" customHeight="1">
      <c r="A44" s="2">
        <v>1</v>
      </c>
      <c r="B44" s="7" t="s">
        <v>64</v>
      </c>
      <c r="C44" s="8">
        <v>720</v>
      </c>
      <c r="D44" s="8">
        <v>800</v>
      </c>
      <c r="E44" s="24"/>
      <c r="F44" s="68">
        <v>13366171001</v>
      </c>
      <c r="G44" s="93" t="s">
        <v>246</v>
      </c>
      <c r="H44" s="69"/>
      <c r="I44" s="69"/>
      <c r="J44" s="69"/>
      <c r="K44" s="68">
        <v>13366981001</v>
      </c>
      <c r="L44" s="68"/>
      <c r="M44" s="68">
        <f t="shared" si="9"/>
        <v>0</v>
      </c>
      <c r="N44" s="53">
        <v>13366991001</v>
      </c>
      <c r="O44" s="53"/>
      <c r="P44" s="53">
        <f t="shared" si="10"/>
        <v>0</v>
      </c>
      <c r="Q44" s="53">
        <v>13366971001</v>
      </c>
      <c r="R44" s="53"/>
      <c r="S44" s="53">
        <f t="shared" si="11"/>
        <v>0</v>
      </c>
      <c r="T44" s="53">
        <v>13367051001</v>
      </c>
      <c r="U44" s="53">
        <v>2</v>
      </c>
      <c r="V44" s="53">
        <f t="shared" si="12"/>
        <v>0</v>
      </c>
      <c r="W44" s="53">
        <v>13367061001</v>
      </c>
      <c r="X44" s="53"/>
      <c r="Y44" s="53">
        <f t="shared" si="13"/>
        <v>0</v>
      </c>
      <c r="Z44" s="53">
        <v>13367071001</v>
      </c>
      <c r="AA44" s="53"/>
      <c r="AB44" s="53">
        <f t="shared" si="14"/>
        <v>0</v>
      </c>
      <c r="AC44" s="53">
        <v>13367081001</v>
      </c>
      <c r="AD44" s="53"/>
      <c r="AE44" s="53">
        <f t="shared" si="15"/>
        <v>0</v>
      </c>
      <c r="AF44" s="133">
        <v>3990.6</v>
      </c>
      <c r="AG44" s="125"/>
      <c r="AH44" s="63">
        <v>22.664900000000003</v>
      </c>
      <c r="AI44" s="11">
        <f t="shared" si="7"/>
        <v>0</v>
      </c>
      <c r="AJ44" s="11">
        <f t="shared" si="8"/>
        <v>0</v>
      </c>
      <c r="AK44" s="8" t="s">
        <v>181</v>
      </c>
      <c r="AL44" s="12">
        <v>0.56999999999999995</v>
      </c>
    </row>
    <row r="45" spans="1:38" ht="15" customHeight="1">
      <c r="A45" s="22">
        <v>2</v>
      </c>
      <c r="B45" s="29" t="s">
        <v>66</v>
      </c>
      <c r="C45" s="30">
        <v>720</v>
      </c>
      <c r="D45" s="30">
        <v>900</v>
      </c>
      <c r="E45" s="24"/>
      <c r="F45" s="54">
        <v>13366181001</v>
      </c>
      <c r="G45" s="92" t="s">
        <v>247</v>
      </c>
      <c r="H45" s="62"/>
      <c r="I45" s="62"/>
      <c r="J45" s="62"/>
      <c r="K45" s="54">
        <v>13366981001</v>
      </c>
      <c r="L45" s="54"/>
      <c r="M45" s="54">
        <f t="shared" si="9"/>
        <v>0</v>
      </c>
      <c r="N45" s="54">
        <v>13366991001</v>
      </c>
      <c r="O45" s="54"/>
      <c r="P45" s="54">
        <f t="shared" si="10"/>
        <v>0</v>
      </c>
      <c r="Q45" s="54">
        <v>13366971001</v>
      </c>
      <c r="R45" s="54"/>
      <c r="S45" s="54">
        <f t="shared" si="11"/>
        <v>0</v>
      </c>
      <c r="T45" s="54">
        <v>13367051001</v>
      </c>
      <c r="U45" s="54">
        <v>2</v>
      </c>
      <c r="V45" s="54">
        <f t="shared" si="12"/>
        <v>0</v>
      </c>
      <c r="W45" s="54">
        <v>13367061001</v>
      </c>
      <c r="X45" s="54"/>
      <c r="Y45" s="54">
        <f t="shared" si="13"/>
        <v>0</v>
      </c>
      <c r="Z45" s="54">
        <v>13367071001</v>
      </c>
      <c r="AA45" s="54"/>
      <c r="AB45" s="54">
        <f t="shared" si="14"/>
        <v>0</v>
      </c>
      <c r="AC45" s="54">
        <v>13367081001</v>
      </c>
      <c r="AD45" s="54"/>
      <c r="AE45" s="54">
        <f t="shared" si="15"/>
        <v>0</v>
      </c>
      <c r="AF45" s="132">
        <v>4160.3040000000001</v>
      </c>
      <c r="AG45" s="124"/>
      <c r="AH45" s="62">
        <v>24.123000000000005</v>
      </c>
      <c r="AI45" s="35">
        <f t="shared" si="7"/>
        <v>0</v>
      </c>
      <c r="AJ45" s="35">
        <f t="shared" si="8"/>
        <v>0</v>
      </c>
      <c r="AK45" s="30" t="s">
        <v>182</v>
      </c>
      <c r="AL45" s="36">
        <v>0.64</v>
      </c>
    </row>
    <row r="46" spans="1:38" ht="15" customHeight="1" thickBot="1">
      <c r="A46" s="2">
        <v>1</v>
      </c>
      <c r="B46" s="18" t="s">
        <v>68</v>
      </c>
      <c r="C46" s="19">
        <v>720</v>
      </c>
      <c r="D46" s="19">
        <v>1000</v>
      </c>
      <c r="E46" s="25"/>
      <c r="F46" s="75">
        <v>13366191001</v>
      </c>
      <c r="G46" s="94" t="s">
        <v>248</v>
      </c>
      <c r="H46" s="77"/>
      <c r="I46" s="77"/>
      <c r="J46" s="77"/>
      <c r="K46" s="75">
        <v>13366981001</v>
      </c>
      <c r="L46" s="75"/>
      <c r="M46" s="75">
        <f t="shared" si="9"/>
        <v>0</v>
      </c>
      <c r="N46" s="56">
        <v>13366991001</v>
      </c>
      <c r="O46" s="56"/>
      <c r="P46" s="56">
        <f t="shared" si="10"/>
        <v>0</v>
      </c>
      <c r="Q46" s="56">
        <v>13366971001</v>
      </c>
      <c r="R46" s="56"/>
      <c r="S46" s="56">
        <f t="shared" si="11"/>
        <v>0</v>
      </c>
      <c r="T46" s="56">
        <v>13367051001</v>
      </c>
      <c r="U46" s="56">
        <v>2</v>
      </c>
      <c r="V46" s="56">
        <f t="shared" si="12"/>
        <v>0</v>
      </c>
      <c r="W46" s="56">
        <v>13367061001</v>
      </c>
      <c r="X46" s="56"/>
      <c r="Y46" s="56">
        <f t="shared" si="13"/>
        <v>0</v>
      </c>
      <c r="Z46" s="56">
        <v>13367071001</v>
      </c>
      <c r="AA46" s="56"/>
      <c r="AB46" s="56">
        <f t="shared" si="14"/>
        <v>0</v>
      </c>
      <c r="AC46" s="56">
        <v>13367081001</v>
      </c>
      <c r="AD46" s="56"/>
      <c r="AE46" s="56">
        <f t="shared" si="15"/>
        <v>0</v>
      </c>
      <c r="AF46" s="135">
        <v>4384.0079999999998</v>
      </c>
      <c r="AG46" s="126"/>
      <c r="AH46" s="64">
        <v>25.581100000000003</v>
      </c>
      <c r="AI46" s="20">
        <f t="shared" si="7"/>
        <v>0</v>
      </c>
      <c r="AJ46" s="20">
        <f t="shared" si="8"/>
        <v>0</v>
      </c>
      <c r="AK46" s="19" t="s">
        <v>183</v>
      </c>
      <c r="AL46" s="21">
        <v>0.75</v>
      </c>
    </row>
    <row r="47" spans="1:38" ht="12.75" customHeight="1">
      <c r="A47" s="22">
        <v>2</v>
      </c>
      <c r="B47" s="27" t="s">
        <v>70</v>
      </c>
      <c r="C47" s="28">
        <v>720</v>
      </c>
      <c r="D47" s="28">
        <v>600</v>
      </c>
      <c r="E47" s="23"/>
      <c r="F47" s="57">
        <v>13366211001</v>
      </c>
      <c r="G47" s="95" t="s">
        <v>249</v>
      </c>
      <c r="H47" s="65"/>
      <c r="I47" s="65"/>
      <c r="J47" s="65"/>
      <c r="K47" s="57">
        <v>13366981001</v>
      </c>
      <c r="L47" s="57"/>
      <c r="M47" s="57">
        <f t="shared" si="9"/>
        <v>0</v>
      </c>
      <c r="N47" s="57">
        <v>13366991001</v>
      </c>
      <c r="O47" s="57"/>
      <c r="P47" s="57">
        <f t="shared" si="10"/>
        <v>0</v>
      </c>
      <c r="Q47" s="57">
        <v>13366971001</v>
      </c>
      <c r="R47" s="57"/>
      <c r="S47" s="57">
        <f t="shared" si="11"/>
        <v>0</v>
      </c>
      <c r="T47" s="57">
        <v>13367051001</v>
      </c>
      <c r="U47" s="57">
        <v>2</v>
      </c>
      <c r="V47" s="57">
        <f t="shared" si="12"/>
        <v>0</v>
      </c>
      <c r="W47" s="57">
        <v>13367061001</v>
      </c>
      <c r="X47" s="57"/>
      <c r="Y47" s="57">
        <f t="shared" si="13"/>
        <v>0</v>
      </c>
      <c r="Z47" s="57">
        <v>13367071001</v>
      </c>
      <c r="AA47" s="57"/>
      <c r="AB47" s="57">
        <f t="shared" si="14"/>
        <v>0</v>
      </c>
      <c r="AC47" s="57">
        <v>13367081001</v>
      </c>
      <c r="AD47" s="57"/>
      <c r="AE47" s="57">
        <f t="shared" si="15"/>
        <v>0</v>
      </c>
      <c r="AF47" s="134">
        <v>3016.2959999999998</v>
      </c>
      <c r="AG47" s="127"/>
      <c r="AH47" s="65">
        <v>16.031000000000002</v>
      </c>
      <c r="AI47" s="37">
        <f t="shared" si="7"/>
        <v>0</v>
      </c>
      <c r="AJ47" s="37">
        <f t="shared" si="8"/>
        <v>0</v>
      </c>
      <c r="AK47" s="28" t="s">
        <v>179</v>
      </c>
      <c r="AL47" s="38">
        <v>0.43</v>
      </c>
    </row>
    <row r="48" spans="1:38" ht="15" customHeight="1">
      <c r="A48" s="2">
        <v>1</v>
      </c>
      <c r="B48" s="7" t="s">
        <v>71</v>
      </c>
      <c r="C48" s="8">
        <v>720</v>
      </c>
      <c r="D48" s="8">
        <v>700</v>
      </c>
      <c r="E48" s="24"/>
      <c r="F48" s="68">
        <v>13366221001</v>
      </c>
      <c r="G48" s="93" t="s">
        <v>253</v>
      </c>
      <c r="H48" s="69"/>
      <c r="I48" s="69"/>
      <c r="J48" s="69"/>
      <c r="K48" s="68">
        <v>13366981001</v>
      </c>
      <c r="L48" s="68"/>
      <c r="M48" s="68">
        <f t="shared" si="9"/>
        <v>0</v>
      </c>
      <c r="N48" s="53">
        <v>13366991001</v>
      </c>
      <c r="O48" s="53"/>
      <c r="P48" s="53">
        <f t="shared" si="10"/>
        <v>0</v>
      </c>
      <c r="Q48" s="53">
        <v>13366971001</v>
      </c>
      <c r="R48" s="53"/>
      <c r="S48" s="53">
        <f t="shared" si="11"/>
        <v>0</v>
      </c>
      <c r="T48" s="53">
        <v>13367051001</v>
      </c>
      <c r="U48" s="53">
        <v>2</v>
      </c>
      <c r="V48" s="53">
        <f t="shared" si="12"/>
        <v>0</v>
      </c>
      <c r="W48" s="53">
        <v>13367061001</v>
      </c>
      <c r="X48" s="53"/>
      <c r="Y48" s="53">
        <f t="shared" si="13"/>
        <v>0</v>
      </c>
      <c r="Z48" s="53">
        <v>13367071001</v>
      </c>
      <c r="AA48" s="53"/>
      <c r="AB48" s="53">
        <f t="shared" si="14"/>
        <v>0</v>
      </c>
      <c r="AC48" s="53">
        <v>13367081001</v>
      </c>
      <c r="AD48" s="53"/>
      <c r="AE48" s="53">
        <f t="shared" si="15"/>
        <v>0</v>
      </c>
      <c r="AF48" s="133">
        <v>3067.2719999999999</v>
      </c>
      <c r="AG48" s="125"/>
      <c r="AH48" s="63">
        <v>16.883599999999998</v>
      </c>
      <c r="AI48" s="11">
        <f t="shared" si="7"/>
        <v>0</v>
      </c>
      <c r="AJ48" s="11">
        <f t="shared" si="8"/>
        <v>0</v>
      </c>
      <c r="AK48" s="8" t="s">
        <v>180</v>
      </c>
      <c r="AL48" s="12">
        <v>0.5</v>
      </c>
    </row>
    <row r="49" spans="1:39" ht="15" customHeight="1">
      <c r="A49" s="22">
        <v>2</v>
      </c>
      <c r="B49" s="29" t="s">
        <v>72</v>
      </c>
      <c r="C49" s="30">
        <v>720</v>
      </c>
      <c r="D49" s="30">
        <v>800</v>
      </c>
      <c r="E49" s="24"/>
      <c r="F49" s="54">
        <v>13366231001</v>
      </c>
      <c r="G49" s="92" t="s">
        <v>250</v>
      </c>
      <c r="H49" s="62"/>
      <c r="I49" s="62"/>
      <c r="J49" s="62"/>
      <c r="K49" s="54">
        <v>13366981001</v>
      </c>
      <c r="L49" s="54"/>
      <c r="M49" s="54">
        <f t="shared" si="9"/>
        <v>0</v>
      </c>
      <c r="N49" s="54">
        <v>13366991001</v>
      </c>
      <c r="O49" s="54"/>
      <c r="P49" s="54">
        <f t="shared" si="10"/>
        <v>0</v>
      </c>
      <c r="Q49" s="54">
        <v>13366971001</v>
      </c>
      <c r="R49" s="54"/>
      <c r="S49" s="54">
        <f t="shared" si="11"/>
        <v>0</v>
      </c>
      <c r="T49" s="54">
        <v>13367051001</v>
      </c>
      <c r="U49" s="54">
        <v>2</v>
      </c>
      <c r="V49" s="54">
        <f t="shared" si="12"/>
        <v>0</v>
      </c>
      <c r="W49" s="54">
        <v>13367061001</v>
      </c>
      <c r="X49" s="54"/>
      <c r="Y49" s="54">
        <f t="shared" si="13"/>
        <v>0</v>
      </c>
      <c r="Z49" s="54">
        <v>13367071001</v>
      </c>
      <c r="AA49" s="54"/>
      <c r="AB49" s="54">
        <f t="shared" si="14"/>
        <v>0</v>
      </c>
      <c r="AC49" s="54">
        <v>13367081001</v>
      </c>
      <c r="AD49" s="54"/>
      <c r="AE49" s="54">
        <f t="shared" si="15"/>
        <v>0</v>
      </c>
      <c r="AF49" s="132">
        <v>3180.7440000000001</v>
      </c>
      <c r="AG49" s="124"/>
      <c r="AH49" s="62">
        <v>17.878299999999999</v>
      </c>
      <c r="AI49" s="35">
        <f t="shared" si="7"/>
        <v>0</v>
      </c>
      <c r="AJ49" s="35">
        <f t="shared" si="8"/>
        <v>0</v>
      </c>
      <c r="AK49" s="30" t="s">
        <v>181</v>
      </c>
      <c r="AL49" s="36">
        <v>0.56999999999999995</v>
      </c>
    </row>
    <row r="50" spans="1:39" ht="15" customHeight="1">
      <c r="A50" s="2">
        <v>1</v>
      </c>
      <c r="B50" s="7" t="s">
        <v>73</v>
      </c>
      <c r="C50" s="8">
        <v>720</v>
      </c>
      <c r="D50" s="8">
        <v>900</v>
      </c>
      <c r="E50" s="24"/>
      <c r="F50" s="68">
        <v>13366241001</v>
      </c>
      <c r="G50" s="93" t="s">
        <v>252</v>
      </c>
      <c r="H50" s="69"/>
      <c r="I50" s="69"/>
      <c r="J50" s="69"/>
      <c r="K50" s="68">
        <v>13366981001</v>
      </c>
      <c r="L50" s="68"/>
      <c r="M50" s="68">
        <f t="shared" si="9"/>
        <v>0</v>
      </c>
      <c r="N50" s="53">
        <v>13366991001</v>
      </c>
      <c r="O50" s="53"/>
      <c r="P50" s="53">
        <f t="shared" si="10"/>
        <v>0</v>
      </c>
      <c r="Q50" s="53">
        <v>13366971001</v>
      </c>
      <c r="R50" s="53"/>
      <c r="S50" s="53">
        <f t="shared" si="11"/>
        <v>0</v>
      </c>
      <c r="T50" s="53">
        <v>13367051001</v>
      </c>
      <c r="U50" s="53">
        <v>2</v>
      </c>
      <c r="V50" s="53">
        <f t="shared" si="12"/>
        <v>0</v>
      </c>
      <c r="W50" s="53">
        <v>13367061001</v>
      </c>
      <c r="X50" s="53"/>
      <c r="Y50" s="53">
        <f t="shared" si="13"/>
        <v>0</v>
      </c>
      <c r="Z50" s="53">
        <v>13367071001</v>
      </c>
      <c r="AA50" s="53"/>
      <c r="AB50" s="53">
        <f t="shared" si="14"/>
        <v>0</v>
      </c>
      <c r="AC50" s="53">
        <v>13367081001</v>
      </c>
      <c r="AD50" s="53"/>
      <c r="AE50" s="53">
        <f t="shared" si="15"/>
        <v>0</v>
      </c>
      <c r="AF50" s="133">
        <v>3223.2239999999997</v>
      </c>
      <c r="AG50" s="125"/>
      <c r="AH50" s="63">
        <v>18.588799999999999</v>
      </c>
      <c r="AI50" s="11">
        <f t="shared" si="7"/>
        <v>0</v>
      </c>
      <c r="AJ50" s="11">
        <f t="shared" si="8"/>
        <v>0</v>
      </c>
      <c r="AK50" s="8" t="s">
        <v>182</v>
      </c>
      <c r="AL50" s="12">
        <v>0.64</v>
      </c>
    </row>
    <row r="51" spans="1:39" ht="15.75" customHeight="1" thickBot="1">
      <c r="A51" s="22">
        <v>2</v>
      </c>
      <c r="B51" s="31" t="s">
        <v>74</v>
      </c>
      <c r="C51" s="32">
        <v>720</v>
      </c>
      <c r="D51" s="32">
        <v>1000</v>
      </c>
      <c r="E51" s="25"/>
      <c r="F51" s="58">
        <v>13366251001</v>
      </c>
      <c r="G51" s="96" t="s">
        <v>251</v>
      </c>
      <c r="H51" s="66"/>
      <c r="I51" s="66"/>
      <c r="J51" s="66"/>
      <c r="K51" s="58">
        <v>13366981001</v>
      </c>
      <c r="L51" s="58"/>
      <c r="M51" s="58">
        <f t="shared" si="9"/>
        <v>0</v>
      </c>
      <c r="N51" s="58">
        <v>13366991001</v>
      </c>
      <c r="O51" s="58"/>
      <c r="P51" s="58">
        <f t="shared" si="10"/>
        <v>0</v>
      </c>
      <c r="Q51" s="58">
        <v>13366971001</v>
      </c>
      <c r="R51" s="58"/>
      <c r="S51" s="58">
        <f t="shared" si="11"/>
        <v>0</v>
      </c>
      <c r="T51" s="58">
        <v>13367051001</v>
      </c>
      <c r="U51" s="58">
        <v>2</v>
      </c>
      <c r="V51" s="58">
        <f t="shared" si="12"/>
        <v>0</v>
      </c>
      <c r="W51" s="58">
        <v>13367061001</v>
      </c>
      <c r="X51" s="58"/>
      <c r="Y51" s="58">
        <f t="shared" si="13"/>
        <v>0</v>
      </c>
      <c r="Z51" s="58">
        <v>13367071001</v>
      </c>
      <c r="AA51" s="58"/>
      <c r="AB51" s="58">
        <f t="shared" si="14"/>
        <v>0</v>
      </c>
      <c r="AC51" s="58">
        <v>13367081001</v>
      </c>
      <c r="AD51" s="58"/>
      <c r="AE51" s="58">
        <f t="shared" si="15"/>
        <v>0</v>
      </c>
      <c r="AF51" s="136">
        <v>3318.6959999999999</v>
      </c>
      <c r="AG51" s="128"/>
      <c r="AH51" s="66">
        <v>19.583500000000001</v>
      </c>
      <c r="AI51" s="39">
        <f t="shared" si="7"/>
        <v>0</v>
      </c>
      <c r="AJ51" s="39">
        <f t="shared" si="8"/>
        <v>0</v>
      </c>
      <c r="AK51" s="32" t="s">
        <v>183</v>
      </c>
      <c r="AL51" s="40">
        <v>0.75</v>
      </c>
    </row>
    <row r="52" spans="1:39" ht="12.75" customHeight="1">
      <c r="A52" s="2">
        <v>1</v>
      </c>
      <c r="B52" s="4" t="s">
        <v>75</v>
      </c>
      <c r="C52" s="5">
        <v>720</v>
      </c>
      <c r="D52" s="5">
        <v>900</v>
      </c>
      <c r="E52" s="23"/>
      <c r="F52" s="91">
        <v>13366251002</v>
      </c>
      <c r="G52" s="91" t="s">
        <v>259</v>
      </c>
      <c r="H52" s="76"/>
      <c r="I52" s="76"/>
      <c r="J52" s="76"/>
      <c r="K52" s="74">
        <v>13366981001</v>
      </c>
      <c r="L52" s="74"/>
      <c r="M52" s="74">
        <f t="shared" si="9"/>
        <v>0</v>
      </c>
      <c r="N52" s="55">
        <v>13366991001</v>
      </c>
      <c r="O52" s="55"/>
      <c r="P52" s="55">
        <f t="shared" si="10"/>
        <v>0</v>
      </c>
      <c r="Q52" s="55">
        <v>13366971001</v>
      </c>
      <c r="R52" s="55"/>
      <c r="S52" s="55">
        <f t="shared" si="11"/>
        <v>0</v>
      </c>
      <c r="T52" s="55">
        <v>13367051001</v>
      </c>
      <c r="U52" s="55"/>
      <c r="V52" s="55">
        <f t="shared" si="12"/>
        <v>0</v>
      </c>
      <c r="W52" s="55">
        <v>13367061001</v>
      </c>
      <c r="X52" s="55"/>
      <c r="Y52" s="55">
        <f t="shared" si="13"/>
        <v>0</v>
      </c>
      <c r="Z52" s="55">
        <v>13367071001</v>
      </c>
      <c r="AA52" s="55"/>
      <c r="AB52" s="55">
        <f t="shared" si="14"/>
        <v>0</v>
      </c>
      <c r="AC52" s="55">
        <v>13367081001</v>
      </c>
      <c r="AD52" s="55">
        <v>1</v>
      </c>
      <c r="AE52" s="55">
        <f t="shared" si="15"/>
        <v>0</v>
      </c>
      <c r="AF52" s="131">
        <v>5702.7959999999994</v>
      </c>
      <c r="AG52" s="123"/>
      <c r="AH52" s="61">
        <v>32.916200000000003</v>
      </c>
      <c r="AI52" s="17">
        <f t="shared" si="7"/>
        <v>0</v>
      </c>
      <c r="AJ52" s="17">
        <f t="shared" si="8"/>
        <v>0</v>
      </c>
      <c r="AK52" s="5" t="s">
        <v>168</v>
      </c>
      <c r="AL52" s="6">
        <v>0.21</v>
      </c>
      <c r="AM52" s="145" t="s">
        <v>358</v>
      </c>
    </row>
    <row r="53" spans="1:39" ht="15" customHeight="1">
      <c r="A53" s="22">
        <v>2</v>
      </c>
      <c r="B53" s="29" t="s">
        <v>76</v>
      </c>
      <c r="C53" s="30">
        <v>720</v>
      </c>
      <c r="D53" s="30">
        <v>950</v>
      </c>
      <c r="E53" s="24"/>
      <c r="F53" s="92">
        <v>13366251003</v>
      </c>
      <c r="G53" s="92" t="s">
        <v>260</v>
      </c>
      <c r="H53" s="62"/>
      <c r="I53" s="62"/>
      <c r="J53" s="62"/>
      <c r="K53" s="54">
        <v>13366981001</v>
      </c>
      <c r="L53" s="54"/>
      <c r="M53" s="54">
        <f t="shared" si="9"/>
        <v>0</v>
      </c>
      <c r="N53" s="54">
        <v>13366991001</v>
      </c>
      <c r="O53" s="54"/>
      <c r="P53" s="54">
        <f t="shared" si="10"/>
        <v>0</v>
      </c>
      <c r="Q53" s="54">
        <v>13366971001</v>
      </c>
      <c r="R53" s="54"/>
      <c r="S53" s="54">
        <f t="shared" si="11"/>
        <v>0</v>
      </c>
      <c r="T53" s="54">
        <v>13367051001</v>
      </c>
      <c r="U53" s="54"/>
      <c r="V53" s="54">
        <f t="shared" si="12"/>
        <v>0</v>
      </c>
      <c r="W53" s="54">
        <v>13367061001</v>
      </c>
      <c r="X53" s="54"/>
      <c r="Y53" s="54">
        <f t="shared" si="13"/>
        <v>0</v>
      </c>
      <c r="Z53" s="54">
        <v>13367071001</v>
      </c>
      <c r="AA53" s="54"/>
      <c r="AB53" s="54">
        <f t="shared" si="14"/>
        <v>0</v>
      </c>
      <c r="AC53" s="54">
        <v>13367081001</v>
      </c>
      <c r="AD53" s="54">
        <v>1</v>
      </c>
      <c r="AE53" s="54">
        <f t="shared" si="15"/>
        <v>0</v>
      </c>
      <c r="AF53" s="132">
        <v>5866.4520000000002</v>
      </c>
      <c r="AG53" s="124"/>
      <c r="AH53" s="62">
        <v>33.643200000000007</v>
      </c>
      <c r="AI53" s="35">
        <f t="shared" si="7"/>
        <v>0</v>
      </c>
      <c r="AJ53" s="35">
        <f t="shared" si="8"/>
        <v>0</v>
      </c>
      <c r="AK53" s="30" t="s">
        <v>171</v>
      </c>
      <c r="AL53" s="36">
        <v>0.28000000000000003</v>
      </c>
      <c r="AM53" s="145" t="s">
        <v>358</v>
      </c>
    </row>
    <row r="54" spans="1:39" ht="15" customHeight="1">
      <c r="A54" s="2">
        <v>1</v>
      </c>
      <c r="B54" s="7" t="s">
        <v>77</v>
      </c>
      <c r="C54" s="8">
        <v>720</v>
      </c>
      <c r="D54" s="8">
        <v>1000</v>
      </c>
      <c r="E54" s="24"/>
      <c r="F54" s="93">
        <v>13366251004</v>
      </c>
      <c r="G54" s="93" t="s">
        <v>261</v>
      </c>
      <c r="H54" s="69"/>
      <c r="I54" s="69"/>
      <c r="J54" s="69"/>
      <c r="K54" s="68">
        <v>13366981001</v>
      </c>
      <c r="L54" s="68"/>
      <c r="M54" s="68">
        <f t="shared" si="9"/>
        <v>0</v>
      </c>
      <c r="N54" s="53">
        <v>13366991001</v>
      </c>
      <c r="O54" s="53"/>
      <c r="P54" s="53">
        <f t="shared" si="10"/>
        <v>0</v>
      </c>
      <c r="Q54" s="53">
        <v>13366971001</v>
      </c>
      <c r="R54" s="53"/>
      <c r="S54" s="53">
        <f t="shared" si="11"/>
        <v>0</v>
      </c>
      <c r="T54" s="53">
        <v>13367051001</v>
      </c>
      <c r="U54" s="53"/>
      <c r="V54" s="53">
        <f t="shared" si="12"/>
        <v>0</v>
      </c>
      <c r="W54" s="53">
        <v>13367061001</v>
      </c>
      <c r="X54" s="53"/>
      <c r="Y54" s="53">
        <f t="shared" si="13"/>
        <v>0</v>
      </c>
      <c r="Z54" s="53">
        <v>13367071001</v>
      </c>
      <c r="AA54" s="53"/>
      <c r="AB54" s="53">
        <f t="shared" si="14"/>
        <v>0</v>
      </c>
      <c r="AC54" s="53">
        <v>13367081001</v>
      </c>
      <c r="AD54" s="53">
        <v>1</v>
      </c>
      <c r="AE54" s="53">
        <f t="shared" si="15"/>
        <v>0</v>
      </c>
      <c r="AF54" s="133">
        <v>5918.0040000000008</v>
      </c>
      <c r="AG54" s="125"/>
      <c r="AH54" s="63">
        <v>34.233599999999996</v>
      </c>
      <c r="AI54" s="11">
        <f t="shared" si="7"/>
        <v>0</v>
      </c>
      <c r="AJ54" s="11">
        <f t="shared" si="8"/>
        <v>0</v>
      </c>
      <c r="AK54" s="8" t="s">
        <v>169</v>
      </c>
      <c r="AL54" s="12">
        <v>0.32</v>
      </c>
      <c r="AM54" s="145" t="s">
        <v>358</v>
      </c>
    </row>
    <row r="55" spans="1:39" ht="15" customHeight="1">
      <c r="A55" s="22">
        <v>2</v>
      </c>
      <c r="B55" s="29" t="s">
        <v>78</v>
      </c>
      <c r="C55" s="30">
        <v>720</v>
      </c>
      <c r="D55" s="30">
        <v>1050</v>
      </c>
      <c r="E55" s="24"/>
      <c r="F55" s="92">
        <v>13366251005</v>
      </c>
      <c r="G55" s="92" t="s">
        <v>262</v>
      </c>
      <c r="H55" s="62"/>
      <c r="I55" s="62"/>
      <c r="J55" s="62"/>
      <c r="K55" s="54">
        <v>13366981001</v>
      </c>
      <c r="L55" s="54"/>
      <c r="M55" s="54">
        <f t="shared" si="9"/>
        <v>0</v>
      </c>
      <c r="N55" s="54">
        <v>13366991001</v>
      </c>
      <c r="O55" s="54"/>
      <c r="P55" s="54">
        <f t="shared" si="10"/>
        <v>0</v>
      </c>
      <c r="Q55" s="54">
        <v>13366971001</v>
      </c>
      <c r="R55" s="54"/>
      <c r="S55" s="54">
        <f t="shared" si="11"/>
        <v>0</v>
      </c>
      <c r="T55" s="54">
        <v>13367051001</v>
      </c>
      <c r="U55" s="54"/>
      <c r="V55" s="54">
        <f t="shared" si="12"/>
        <v>0</v>
      </c>
      <c r="W55" s="54">
        <v>13367061001</v>
      </c>
      <c r="X55" s="54"/>
      <c r="Y55" s="54">
        <f t="shared" si="13"/>
        <v>0</v>
      </c>
      <c r="Z55" s="54">
        <v>13367071001</v>
      </c>
      <c r="AA55" s="54"/>
      <c r="AB55" s="54">
        <f t="shared" si="14"/>
        <v>0</v>
      </c>
      <c r="AC55" s="54">
        <v>13367081001</v>
      </c>
      <c r="AD55" s="54">
        <v>1</v>
      </c>
      <c r="AE55" s="54">
        <f t="shared" si="15"/>
        <v>0</v>
      </c>
      <c r="AF55" s="132">
        <v>5973.66</v>
      </c>
      <c r="AG55" s="124"/>
      <c r="AH55" s="62">
        <v>34.960599999999992</v>
      </c>
      <c r="AI55" s="35">
        <f t="shared" si="7"/>
        <v>0</v>
      </c>
      <c r="AJ55" s="35">
        <f t="shared" si="8"/>
        <v>0</v>
      </c>
      <c r="AK55" s="30" t="s">
        <v>184</v>
      </c>
      <c r="AL55" s="36">
        <v>0.36</v>
      </c>
      <c r="AM55" s="145" t="s">
        <v>358</v>
      </c>
    </row>
    <row r="56" spans="1:39" ht="15.75" customHeight="1" thickBot="1">
      <c r="A56" s="2">
        <v>1</v>
      </c>
      <c r="B56" s="18" t="s">
        <v>79</v>
      </c>
      <c r="C56" s="19">
        <v>720</v>
      </c>
      <c r="D56" s="19">
        <v>1100</v>
      </c>
      <c r="E56" s="25"/>
      <c r="F56" s="94">
        <v>13366251006</v>
      </c>
      <c r="G56" s="94" t="s">
        <v>263</v>
      </c>
      <c r="H56" s="77"/>
      <c r="I56" s="77"/>
      <c r="J56" s="77"/>
      <c r="K56" s="75">
        <v>13366981001</v>
      </c>
      <c r="L56" s="75"/>
      <c r="M56" s="75">
        <f t="shared" si="9"/>
        <v>0</v>
      </c>
      <c r="N56" s="56">
        <v>13366991001</v>
      </c>
      <c r="O56" s="56"/>
      <c r="P56" s="56">
        <f t="shared" si="10"/>
        <v>0</v>
      </c>
      <c r="Q56" s="56">
        <v>13366971001</v>
      </c>
      <c r="R56" s="56"/>
      <c r="S56" s="56">
        <f t="shared" si="11"/>
        <v>0</v>
      </c>
      <c r="T56" s="56">
        <v>13367051001</v>
      </c>
      <c r="U56" s="56"/>
      <c r="V56" s="56">
        <f t="shared" si="12"/>
        <v>0</v>
      </c>
      <c r="W56" s="56">
        <v>13367061001</v>
      </c>
      <c r="X56" s="56"/>
      <c r="Y56" s="56">
        <f t="shared" si="13"/>
        <v>0</v>
      </c>
      <c r="Z56" s="56">
        <v>13367071001</v>
      </c>
      <c r="AA56" s="56"/>
      <c r="AB56" s="56">
        <f t="shared" si="14"/>
        <v>0</v>
      </c>
      <c r="AC56" s="56">
        <v>13367081001</v>
      </c>
      <c r="AD56" s="56">
        <v>1</v>
      </c>
      <c r="AE56" s="56">
        <f t="shared" si="15"/>
        <v>0</v>
      </c>
      <c r="AF56" s="135">
        <v>6025.2120000000004</v>
      </c>
      <c r="AG56" s="126"/>
      <c r="AH56" s="64">
        <v>35.550999999999995</v>
      </c>
      <c r="AI56" s="20">
        <f t="shared" si="7"/>
        <v>0</v>
      </c>
      <c r="AJ56" s="20">
        <f t="shared" si="8"/>
        <v>0</v>
      </c>
      <c r="AK56" s="19" t="s">
        <v>170</v>
      </c>
      <c r="AL56" s="21">
        <v>0.39</v>
      </c>
      <c r="AM56" s="145" t="s">
        <v>358</v>
      </c>
    </row>
    <row r="57" spans="1:39" ht="12.75" customHeight="1">
      <c r="A57" s="22">
        <v>2</v>
      </c>
      <c r="B57" s="27" t="s">
        <v>80</v>
      </c>
      <c r="C57" s="28">
        <v>720</v>
      </c>
      <c r="D57" s="28">
        <v>900</v>
      </c>
      <c r="E57" s="23"/>
      <c r="F57" s="95">
        <v>13366251007</v>
      </c>
      <c r="G57" s="95" t="s">
        <v>254</v>
      </c>
      <c r="H57" s="65"/>
      <c r="I57" s="65"/>
      <c r="J57" s="65"/>
      <c r="K57" s="57">
        <v>13366981001</v>
      </c>
      <c r="L57" s="57"/>
      <c r="M57" s="57">
        <f t="shared" si="9"/>
        <v>0</v>
      </c>
      <c r="N57" s="57">
        <v>13366991001</v>
      </c>
      <c r="O57" s="57"/>
      <c r="P57" s="57">
        <f t="shared" si="10"/>
        <v>0</v>
      </c>
      <c r="Q57" s="57">
        <v>13366971001</v>
      </c>
      <c r="R57" s="57"/>
      <c r="S57" s="57">
        <f t="shared" si="11"/>
        <v>0</v>
      </c>
      <c r="T57" s="57">
        <v>13367051001</v>
      </c>
      <c r="U57" s="57"/>
      <c r="V57" s="57">
        <f t="shared" si="12"/>
        <v>0</v>
      </c>
      <c r="W57" s="57">
        <v>13367061001</v>
      </c>
      <c r="X57" s="57"/>
      <c r="Y57" s="57">
        <f t="shared" si="13"/>
        <v>0</v>
      </c>
      <c r="Z57" s="57">
        <v>13367071001</v>
      </c>
      <c r="AA57" s="57"/>
      <c r="AB57" s="57">
        <f t="shared" si="14"/>
        <v>0</v>
      </c>
      <c r="AC57" s="57">
        <v>13367081001</v>
      </c>
      <c r="AD57" s="57">
        <v>1</v>
      </c>
      <c r="AE57" s="57">
        <f t="shared" si="15"/>
        <v>0</v>
      </c>
      <c r="AF57" s="134">
        <v>4788.4680000000008</v>
      </c>
      <c r="AG57" s="127"/>
      <c r="AH57" s="65">
        <v>28.028000000000006</v>
      </c>
      <c r="AI57" s="37">
        <f t="shared" si="7"/>
        <v>0</v>
      </c>
      <c r="AJ57" s="37">
        <f t="shared" si="8"/>
        <v>0</v>
      </c>
      <c r="AK57" s="28"/>
      <c r="AL57" s="38">
        <v>0.21</v>
      </c>
    </row>
    <row r="58" spans="1:39" ht="15" customHeight="1">
      <c r="A58" s="2">
        <v>1</v>
      </c>
      <c r="B58" s="7" t="s">
        <v>81</v>
      </c>
      <c r="C58" s="8">
        <v>720</v>
      </c>
      <c r="D58" s="8">
        <v>950</v>
      </c>
      <c r="E58" s="24"/>
      <c r="F58" s="93">
        <v>13366251008</v>
      </c>
      <c r="G58" s="93" t="s">
        <v>255</v>
      </c>
      <c r="H58" s="69"/>
      <c r="I58" s="69"/>
      <c r="J58" s="69"/>
      <c r="K58" s="68">
        <v>13366981001</v>
      </c>
      <c r="L58" s="68"/>
      <c r="M58" s="68">
        <f t="shared" si="9"/>
        <v>0</v>
      </c>
      <c r="N58" s="53">
        <v>13366991001</v>
      </c>
      <c r="O58" s="53"/>
      <c r="P58" s="53">
        <f t="shared" si="10"/>
        <v>0</v>
      </c>
      <c r="Q58" s="53">
        <v>13366971001</v>
      </c>
      <c r="R58" s="53"/>
      <c r="S58" s="53">
        <f t="shared" si="11"/>
        <v>0</v>
      </c>
      <c r="T58" s="53">
        <v>13367051001</v>
      </c>
      <c r="U58" s="53"/>
      <c r="V58" s="53">
        <f t="shared" si="12"/>
        <v>0</v>
      </c>
      <c r="W58" s="53">
        <v>13367061001</v>
      </c>
      <c r="X58" s="53"/>
      <c r="Y58" s="53">
        <f t="shared" si="13"/>
        <v>0</v>
      </c>
      <c r="Z58" s="53">
        <v>13367071001</v>
      </c>
      <c r="AA58" s="53"/>
      <c r="AB58" s="53">
        <f t="shared" si="14"/>
        <v>0</v>
      </c>
      <c r="AC58" s="53">
        <v>13367081001</v>
      </c>
      <c r="AD58" s="53">
        <v>1</v>
      </c>
      <c r="AE58" s="53">
        <f t="shared" si="15"/>
        <v>0</v>
      </c>
      <c r="AF58" s="133">
        <v>4887.2519999999995</v>
      </c>
      <c r="AG58" s="125"/>
      <c r="AH58" s="63">
        <v>28.596400000000006</v>
      </c>
      <c r="AI58" s="11">
        <f t="shared" si="7"/>
        <v>0</v>
      </c>
      <c r="AJ58" s="11">
        <f t="shared" si="8"/>
        <v>0</v>
      </c>
      <c r="AL58" s="12">
        <v>0.28000000000000003</v>
      </c>
    </row>
    <row r="59" spans="1:39" ht="15" customHeight="1">
      <c r="A59" s="22">
        <v>2</v>
      </c>
      <c r="B59" s="29" t="s">
        <v>82</v>
      </c>
      <c r="C59" s="30">
        <v>720</v>
      </c>
      <c r="D59" s="30">
        <v>1000</v>
      </c>
      <c r="E59" s="24"/>
      <c r="F59" s="92">
        <v>13366251009</v>
      </c>
      <c r="G59" s="92" t="s">
        <v>256</v>
      </c>
      <c r="H59" s="62"/>
      <c r="I59" s="62"/>
      <c r="J59" s="62"/>
      <c r="K59" s="54">
        <v>13366981001</v>
      </c>
      <c r="L59" s="54"/>
      <c r="M59" s="54">
        <f t="shared" si="9"/>
        <v>0</v>
      </c>
      <c r="N59" s="54">
        <v>13366991001</v>
      </c>
      <c r="O59" s="54"/>
      <c r="P59" s="54">
        <f t="shared" si="10"/>
        <v>0</v>
      </c>
      <c r="Q59" s="54">
        <v>13366971001</v>
      </c>
      <c r="R59" s="54"/>
      <c r="S59" s="54">
        <f t="shared" si="11"/>
        <v>0</v>
      </c>
      <c r="T59" s="54">
        <v>13367051001</v>
      </c>
      <c r="U59" s="54"/>
      <c r="V59" s="54">
        <f t="shared" si="12"/>
        <v>0</v>
      </c>
      <c r="W59" s="54">
        <v>13367061001</v>
      </c>
      <c r="X59" s="54"/>
      <c r="Y59" s="54">
        <f t="shared" si="13"/>
        <v>0</v>
      </c>
      <c r="Z59" s="54">
        <v>13367071001</v>
      </c>
      <c r="AA59" s="54"/>
      <c r="AB59" s="54">
        <f t="shared" si="14"/>
        <v>0</v>
      </c>
      <c r="AC59" s="54">
        <v>13367081001</v>
      </c>
      <c r="AD59" s="54">
        <v>1</v>
      </c>
      <c r="AE59" s="54">
        <f t="shared" si="15"/>
        <v>0</v>
      </c>
      <c r="AF59" s="132">
        <v>4955.9400000000005</v>
      </c>
      <c r="AG59" s="124"/>
      <c r="AH59" s="62">
        <v>29.022700000000007</v>
      </c>
      <c r="AI59" s="35">
        <f t="shared" si="7"/>
        <v>0</v>
      </c>
      <c r="AJ59" s="35">
        <f t="shared" si="8"/>
        <v>0</v>
      </c>
      <c r="AK59" s="30"/>
      <c r="AL59" s="36">
        <v>0.32</v>
      </c>
    </row>
    <row r="60" spans="1:39" ht="15" customHeight="1">
      <c r="A60" s="2">
        <v>1</v>
      </c>
      <c r="B60" s="7" t="s">
        <v>83</v>
      </c>
      <c r="C60" s="8">
        <v>720</v>
      </c>
      <c r="D60" s="8">
        <v>1050</v>
      </c>
      <c r="E60" s="24"/>
      <c r="F60" s="93">
        <v>13366251010</v>
      </c>
      <c r="G60" s="93" t="s">
        <v>257</v>
      </c>
      <c r="H60" s="69"/>
      <c r="I60" s="69"/>
      <c r="J60" s="69"/>
      <c r="K60" s="68">
        <v>13366981001</v>
      </c>
      <c r="L60" s="68"/>
      <c r="M60" s="68">
        <f t="shared" si="9"/>
        <v>0</v>
      </c>
      <c r="N60" s="53">
        <v>13366991001</v>
      </c>
      <c r="O60" s="53"/>
      <c r="P60" s="53">
        <f t="shared" si="10"/>
        <v>0</v>
      </c>
      <c r="Q60" s="53">
        <v>13366971001</v>
      </c>
      <c r="R60" s="53"/>
      <c r="S60" s="53">
        <f t="shared" si="11"/>
        <v>0</v>
      </c>
      <c r="T60" s="53">
        <v>13367051001</v>
      </c>
      <c r="U60" s="53"/>
      <c r="V60" s="53">
        <f t="shared" si="12"/>
        <v>0</v>
      </c>
      <c r="W60" s="53">
        <v>13367061001</v>
      </c>
      <c r="X60" s="53"/>
      <c r="Y60" s="53">
        <f t="shared" si="13"/>
        <v>0</v>
      </c>
      <c r="Z60" s="53">
        <v>13367071001</v>
      </c>
      <c r="AA60" s="53"/>
      <c r="AB60" s="53">
        <f t="shared" si="14"/>
        <v>0</v>
      </c>
      <c r="AC60" s="53">
        <v>13367081001</v>
      </c>
      <c r="AD60" s="53">
        <v>1</v>
      </c>
      <c r="AE60" s="53">
        <f t="shared" si="15"/>
        <v>0</v>
      </c>
      <c r="AF60" s="133">
        <v>4981.4279999999999</v>
      </c>
      <c r="AG60" s="125"/>
      <c r="AH60" s="63">
        <v>29.449000000000002</v>
      </c>
      <c r="AI60" s="11">
        <f t="shared" si="7"/>
        <v>0</v>
      </c>
      <c r="AJ60" s="11">
        <f t="shared" si="8"/>
        <v>0</v>
      </c>
      <c r="AL60" s="12">
        <v>0.36</v>
      </c>
    </row>
    <row r="61" spans="1:39" ht="15.75" customHeight="1" thickBot="1">
      <c r="A61" s="22">
        <v>2</v>
      </c>
      <c r="B61" s="31" t="s">
        <v>84</v>
      </c>
      <c r="C61" s="32">
        <v>720</v>
      </c>
      <c r="D61" s="32">
        <v>1100</v>
      </c>
      <c r="E61" s="25"/>
      <c r="F61" s="96">
        <v>13366251011</v>
      </c>
      <c r="G61" s="96" t="s">
        <v>258</v>
      </c>
      <c r="H61" s="66"/>
      <c r="I61" s="66"/>
      <c r="J61" s="66"/>
      <c r="K61" s="58">
        <v>13366981001</v>
      </c>
      <c r="L61" s="58"/>
      <c r="M61" s="58">
        <f t="shared" si="9"/>
        <v>0</v>
      </c>
      <c r="N61" s="58">
        <v>13366991001</v>
      </c>
      <c r="O61" s="58"/>
      <c r="P61" s="58">
        <f t="shared" si="10"/>
        <v>0</v>
      </c>
      <c r="Q61" s="58">
        <v>13366971001</v>
      </c>
      <c r="R61" s="58"/>
      <c r="S61" s="58">
        <f t="shared" si="11"/>
        <v>0</v>
      </c>
      <c r="T61" s="58">
        <v>13367051001</v>
      </c>
      <c r="U61" s="58"/>
      <c r="V61" s="58">
        <f t="shared" si="12"/>
        <v>0</v>
      </c>
      <c r="W61" s="58">
        <v>13367061001</v>
      </c>
      <c r="X61" s="58"/>
      <c r="Y61" s="58">
        <f t="shared" si="13"/>
        <v>0</v>
      </c>
      <c r="Z61" s="58">
        <v>13367071001</v>
      </c>
      <c r="AA61" s="58"/>
      <c r="AB61" s="58">
        <f t="shared" si="14"/>
        <v>0</v>
      </c>
      <c r="AC61" s="58">
        <v>13367081001</v>
      </c>
      <c r="AD61" s="58">
        <v>1</v>
      </c>
      <c r="AE61" s="58">
        <f t="shared" si="15"/>
        <v>0</v>
      </c>
      <c r="AF61" s="136">
        <v>5060.9160000000002</v>
      </c>
      <c r="AG61" s="128"/>
      <c r="AH61" s="66">
        <v>29.875300000000003</v>
      </c>
      <c r="AI61" s="39">
        <f t="shared" si="7"/>
        <v>0</v>
      </c>
      <c r="AJ61" s="39">
        <f t="shared" si="8"/>
        <v>0</v>
      </c>
      <c r="AK61" s="32"/>
      <c r="AL61" s="40">
        <v>0.39</v>
      </c>
    </row>
    <row r="62" spans="1:39" ht="15" customHeight="1">
      <c r="A62" s="2">
        <v>1</v>
      </c>
      <c r="B62" s="4" t="s">
        <v>135</v>
      </c>
      <c r="C62" s="5">
        <v>720</v>
      </c>
      <c r="D62" s="5">
        <v>300</v>
      </c>
      <c r="E62" s="23"/>
      <c r="F62" s="91">
        <v>13366251012</v>
      </c>
      <c r="G62" s="91" t="s">
        <v>264</v>
      </c>
      <c r="H62" s="76"/>
      <c r="I62" s="76"/>
      <c r="J62" s="76"/>
      <c r="K62" s="74">
        <v>13366981001</v>
      </c>
      <c r="L62" s="74"/>
      <c r="M62" s="74">
        <f t="shared" si="9"/>
        <v>0</v>
      </c>
      <c r="N62" s="55">
        <v>13366991001</v>
      </c>
      <c r="O62" s="55"/>
      <c r="P62" s="55">
        <f t="shared" si="10"/>
        <v>0</v>
      </c>
      <c r="Q62" s="55">
        <v>13366971001</v>
      </c>
      <c r="R62" s="55"/>
      <c r="S62" s="55">
        <f t="shared" si="11"/>
        <v>0</v>
      </c>
      <c r="T62" s="55">
        <v>13367051001</v>
      </c>
      <c r="U62" s="55">
        <v>1</v>
      </c>
      <c r="V62" s="55">
        <f t="shared" si="12"/>
        <v>0</v>
      </c>
      <c r="W62" s="55">
        <v>13367061001</v>
      </c>
      <c r="X62" s="55"/>
      <c r="Y62" s="55">
        <f t="shared" si="13"/>
        <v>0</v>
      </c>
      <c r="Z62" s="55">
        <v>13367071001</v>
      </c>
      <c r="AA62" s="55"/>
      <c r="AB62" s="55">
        <f t="shared" si="14"/>
        <v>0</v>
      </c>
      <c r="AC62" s="55">
        <v>13367081001</v>
      </c>
      <c r="AD62" s="55"/>
      <c r="AE62" s="55">
        <f t="shared" si="15"/>
        <v>0</v>
      </c>
      <c r="AF62" s="131">
        <v>4284.5400000000009</v>
      </c>
      <c r="AG62" s="123"/>
      <c r="AH62" s="61">
        <v>12.2173</v>
      </c>
      <c r="AI62" s="17">
        <f t="shared" ref="AI62:AI71" si="16">AG62*AF62</f>
        <v>0</v>
      </c>
      <c r="AJ62" s="17">
        <f t="shared" ref="AJ62:AJ71" si="17">AG62*AH62</f>
        <v>0</v>
      </c>
      <c r="AK62" s="5" t="s">
        <v>166</v>
      </c>
      <c r="AL62" s="6">
        <v>0.21</v>
      </c>
    </row>
    <row r="63" spans="1:39" ht="15.75" customHeight="1">
      <c r="A63" s="22">
        <v>2</v>
      </c>
      <c r="B63" s="29" t="s">
        <v>136</v>
      </c>
      <c r="C63" s="30">
        <v>720</v>
      </c>
      <c r="D63" s="30">
        <v>350</v>
      </c>
      <c r="E63" s="24"/>
      <c r="F63" s="92">
        <v>13366251013</v>
      </c>
      <c r="G63" s="92" t="s">
        <v>265</v>
      </c>
      <c r="H63" s="62"/>
      <c r="I63" s="62"/>
      <c r="J63" s="62"/>
      <c r="K63" s="54">
        <v>13366981001</v>
      </c>
      <c r="L63" s="54"/>
      <c r="M63" s="54">
        <f t="shared" si="9"/>
        <v>0</v>
      </c>
      <c r="N63" s="54">
        <v>13366991001</v>
      </c>
      <c r="O63" s="54"/>
      <c r="P63" s="54">
        <f t="shared" si="10"/>
        <v>0</v>
      </c>
      <c r="Q63" s="54">
        <v>13366971001</v>
      </c>
      <c r="R63" s="54"/>
      <c r="S63" s="54">
        <f t="shared" si="11"/>
        <v>0</v>
      </c>
      <c r="T63" s="54">
        <v>13367051001</v>
      </c>
      <c r="U63" s="54">
        <v>1</v>
      </c>
      <c r="V63" s="54">
        <f t="shared" si="12"/>
        <v>0</v>
      </c>
      <c r="W63" s="54">
        <v>13367061001</v>
      </c>
      <c r="X63" s="54"/>
      <c r="Y63" s="54">
        <f t="shared" si="13"/>
        <v>0</v>
      </c>
      <c r="Z63" s="54">
        <v>13367071001</v>
      </c>
      <c r="AA63" s="54"/>
      <c r="AB63" s="54">
        <f t="shared" si="14"/>
        <v>0</v>
      </c>
      <c r="AC63" s="54">
        <v>13367081001</v>
      </c>
      <c r="AD63" s="54"/>
      <c r="AE63" s="54">
        <f t="shared" si="15"/>
        <v>0</v>
      </c>
      <c r="AF63" s="132">
        <v>4471.4880000000003</v>
      </c>
      <c r="AG63" s="124"/>
      <c r="AH63" s="62">
        <v>12.9498</v>
      </c>
      <c r="AI63" s="35">
        <f t="shared" si="16"/>
        <v>0</v>
      </c>
      <c r="AJ63" s="35">
        <f t="shared" si="17"/>
        <v>0</v>
      </c>
      <c r="AK63" s="30" t="s">
        <v>167</v>
      </c>
      <c r="AL63" s="36">
        <v>0.25</v>
      </c>
    </row>
    <row r="64" spans="1:39" ht="15" customHeight="1">
      <c r="A64" s="2">
        <v>1</v>
      </c>
      <c r="B64" s="7" t="s">
        <v>137</v>
      </c>
      <c r="C64" s="8">
        <v>720</v>
      </c>
      <c r="D64" s="8">
        <v>400</v>
      </c>
      <c r="E64" s="24"/>
      <c r="F64" s="93">
        <v>13366251014</v>
      </c>
      <c r="G64" s="93" t="s">
        <v>266</v>
      </c>
      <c r="H64" s="69"/>
      <c r="I64" s="69"/>
      <c r="J64" s="69"/>
      <c r="K64" s="68">
        <v>13366981001</v>
      </c>
      <c r="L64" s="68"/>
      <c r="M64" s="68">
        <f t="shared" si="9"/>
        <v>0</v>
      </c>
      <c r="N64" s="53">
        <v>13366991001</v>
      </c>
      <c r="O64" s="53"/>
      <c r="P64" s="53">
        <f t="shared" si="10"/>
        <v>0</v>
      </c>
      <c r="Q64" s="53">
        <v>13366971001</v>
      </c>
      <c r="R64" s="53"/>
      <c r="S64" s="53">
        <f t="shared" si="11"/>
        <v>0</v>
      </c>
      <c r="T64" s="53">
        <v>13367051001</v>
      </c>
      <c r="U64" s="53">
        <v>1</v>
      </c>
      <c r="V64" s="53">
        <f t="shared" si="12"/>
        <v>0</v>
      </c>
      <c r="W64" s="53">
        <v>13367061001</v>
      </c>
      <c r="X64" s="53"/>
      <c r="Y64" s="53">
        <f t="shared" si="13"/>
        <v>0</v>
      </c>
      <c r="Z64" s="53">
        <v>13367071001</v>
      </c>
      <c r="AA64" s="53"/>
      <c r="AB64" s="53">
        <f t="shared" si="14"/>
        <v>0</v>
      </c>
      <c r="AC64" s="53">
        <v>13367081001</v>
      </c>
      <c r="AD64" s="53"/>
      <c r="AE64" s="53">
        <f t="shared" si="15"/>
        <v>0</v>
      </c>
      <c r="AF64" s="133">
        <v>4600.2959999999994</v>
      </c>
      <c r="AG64" s="125"/>
      <c r="AH64" s="63">
        <v>13.534700000000001</v>
      </c>
      <c r="AI64" s="11">
        <f t="shared" si="16"/>
        <v>0</v>
      </c>
      <c r="AJ64" s="11">
        <f t="shared" si="17"/>
        <v>0</v>
      </c>
      <c r="AK64" s="8" t="s">
        <v>168</v>
      </c>
      <c r="AL64" s="12">
        <v>0.28000000000000003</v>
      </c>
    </row>
    <row r="65" spans="1:39" ht="15.75" customHeight="1">
      <c r="A65" s="22">
        <v>2</v>
      </c>
      <c r="B65" s="29" t="s">
        <v>138</v>
      </c>
      <c r="C65" s="30">
        <v>720</v>
      </c>
      <c r="D65" s="30">
        <v>450</v>
      </c>
      <c r="E65" s="24"/>
      <c r="F65" s="92">
        <v>13366251015</v>
      </c>
      <c r="G65" s="92" t="s">
        <v>267</v>
      </c>
      <c r="H65" s="62"/>
      <c r="I65" s="62"/>
      <c r="J65" s="62"/>
      <c r="K65" s="54">
        <v>13366981001</v>
      </c>
      <c r="L65" s="54"/>
      <c r="M65" s="54">
        <f t="shared" si="9"/>
        <v>0</v>
      </c>
      <c r="N65" s="54">
        <v>13366991001</v>
      </c>
      <c r="O65" s="54"/>
      <c r="P65" s="54">
        <f t="shared" si="10"/>
        <v>0</v>
      </c>
      <c r="Q65" s="54">
        <v>13366971001</v>
      </c>
      <c r="R65" s="54"/>
      <c r="S65" s="54">
        <f t="shared" si="11"/>
        <v>0</v>
      </c>
      <c r="T65" s="54">
        <v>13367051001</v>
      </c>
      <c r="U65" s="54">
        <v>1</v>
      </c>
      <c r="V65" s="54">
        <f t="shared" si="12"/>
        <v>0</v>
      </c>
      <c r="W65" s="54">
        <v>13367061001</v>
      </c>
      <c r="X65" s="54"/>
      <c r="Y65" s="54">
        <f t="shared" si="13"/>
        <v>0</v>
      </c>
      <c r="Z65" s="54">
        <v>13367071001</v>
      </c>
      <c r="AA65" s="54"/>
      <c r="AB65" s="54">
        <f t="shared" si="14"/>
        <v>0</v>
      </c>
      <c r="AC65" s="54">
        <v>13367081001</v>
      </c>
      <c r="AD65" s="54"/>
      <c r="AE65" s="54">
        <f t="shared" si="15"/>
        <v>0</v>
      </c>
      <c r="AF65" s="132">
        <v>4719.33</v>
      </c>
      <c r="AG65" s="124"/>
      <c r="AH65" s="62">
        <v>14.267199999999999</v>
      </c>
      <c r="AI65" s="35">
        <f t="shared" si="16"/>
        <v>0</v>
      </c>
      <c r="AJ65" s="35">
        <f t="shared" si="17"/>
        <v>0</v>
      </c>
      <c r="AK65" s="30" t="s">
        <v>171</v>
      </c>
      <c r="AL65" s="36">
        <v>0.32</v>
      </c>
    </row>
    <row r="66" spans="1:39" ht="15" customHeight="1">
      <c r="A66" s="2">
        <v>1</v>
      </c>
      <c r="B66" s="7" t="s">
        <v>139</v>
      </c>
      <c r="C66" s="8">
        <v>720</v>
      </c>
      <c r="D66" s="8">
        <v>500</v>
      </c>
      <c r="E66" s="24"/>
      <c r="F66" s="93">
        <v>13366251016</v>
      </c>
      <c r="G66" s="93" t="s">
        <v>268</v>
      </c>
      <c r="H66" s="69"/>
      <c r="I66" s="69"/>
      <c r="J66" s="69"/>
      <c r="K66" s="68">
        <v>13366981001</v>
      </c>
      <c r="L66" s="68"/>
      <c r="M66" s="68">
        <f t="shared" si="9"/>
        <v>0</v>
      </c>
      <c r="N66" s="53">
        <v>13366991001</v>
      </c>
      <c r="O66" s="53"/>
      <c r="P66" s="53">
        <f t="shared" si="10"/>
        <v>0</v>
      </c>
      <c r="Q66" s="53">
        <v>13366971001</v>
      </c>
      <c r="R66" s="53"/>
      <c r="S66" s="53">
        <f t="shared" si="11"/>
        <v>0</v>
      </c>
      <c r="T66" s="53">
        <v>13367051001</v>
      </c>
      <c r="U66" s="53">
        <v>1</v>
      </c>
      <c r="V66" s="53">
        <f t="shared" si="12"/>
        <v>0</v>
      </c>
      <c r="W66" s="53">
        <v>13367061001</v>
      </c>
      <c r="X66" s="53"/>
      <c r="Y66" s="53">
        <f t="shared" si="13"/>
        <v>0</v>
      </c>
      <c r="Z66" s="53">
        <v>13367071001</v>
      </c>
      <c r="AA66" s="53"/>
      <c r="AB66" s="53">
        <f t="shared" si="14"/>
        <v>0</v>
      </c>
      <c r="AC66" s="53">
        <v>13367081001</v>
      </c>
      <c r="AD66" s="53"/>
      <c r="AE66" s="53">
        <f t="shared" si="15"/>
        <v>0</v>
      </c>
      <c r="AF66" s="133">
        <v>4948.4520000000002</v>
      </c>
      <c r="AG66" s="125"/>
      <c r="AH66" s="63">
        <v>14.8521</v>
      </c>
      <c r="AI66" s="11">
        <f t="shared" si="16"/>
        <v>0</v>
      </c>
      <c r="AJ66" s="11">
        <f t="shared" si="17"/>
        <v>0</v>
      </c>
      <c r="AK66" s="8" t="s">
        <v>169</v>
      </c>
      <c r="AL66" s="12">
        <v>0.36</v>
      </c>
    </row>
    <row r="67" spans="1:39" ht="15.75" customHeight="1" thickBot="1">
      <c r="A67" s="22">
        <v>2</v>
      </c>
      <c r="B67" s="31" t="s">
        <v>140</v>
      </c>
      <c r="C67" s="32">
        <v>720</v>
      </c>
      <c r="D67" s="32">
        <v>600</v>
      </c>
      <c r="E67" s="25"/>
      <c r="F67" s="96">
        <v>13366251017</v>
      </c>
      <c r="G67" s="96" t="s">
        <v>269</v>
      </c>
      <c r="H67" s="66"/>
      <c r="I67" s="66"/>
      <c r="J67" s="66"/>
      <c r="K67" s="58">
        <v>13366981001</v>
      </c>
      <c r="L67" s="58"/>
      <c r="M67" s="58">
        <f t="shared" si="9"/>
        <v>0</v>
      </c>
      <c r="N67" s="58">
        <v>13366991001</v>
      </c>
      <c r="O67" s="58"/>
      <c r="P67" s="58">
        <f t="shared" si="10"/>
        <v>0</v>
      </c>
      <c r="Q67" s="58">
        <v>13366971001</v>
      </c>
      <c r="R67" s="58"/>
      <c r="S67" s="58">
        <f t="shared" si="11"/>
        <v>0</v>
      </c>
      <c r="T67" s="58">
        <v>13367051001</v>
      </c>
      <c r="U67" s="58">
        <v>1</v>
      </c>
      <c r="V67" s="58">
        <f t="shared" si="12"/>
        <v>0</v>
      </c>
      <c r="W67" s="58">
        <v>13367061001</v>
      </c>
      <c r="X67" s="58"/>
      <c r="Y67" s="58">
        <f t="shared" si="13"/>
        <v>0</v>
      </c>
      <c r="Z67" s="58">
        <v>13367071001</v>
      </c>
      <c r="AA67" s="58"/>
      <c r="AB67" s="58">
        <f t="shared" si="14"/>
        <v>0</v>
      </c>
      <c r="AC67" s="58">
        <v>13367081001</v>
      </c>
      <c r="AD67" s="58"/>
      <c r="AE67" s="58">
        <f t="shared" si="15"/>
        <v>0</v>
      </c>
      <c r="AF67" s="136">
        <v>5203.4939999999997</v>
      </c>
      <c r="AG67" s="128"/>
      <c r="AH67" s="66">
        <v>16.169499999999999</v>
      </c>
      <c r="AI67" s="39">
        <f t="shared" si="16"/>
        <v>0</v>
      </c>
      <c r="AJ67" s="39">
        <f t="shared" si="17"/>
        <v>0</v>
      </c>
      <c r="AK67" s="32" t="s">
        <v>170</v>
      </c>
      <c r="AL67" s="40">
        <v>0.43</v>
      </c>
    </row>
    <row r="68" spans="1:39" ht="21" customHeight="1">
      <c r="A68" s="2">
        <v>1</v>
      </c>
      <c r="B68" s="4" t="s">
        <v>141</v>
      </c>
      <c r="C68" s="5">
        <v>720</v>
      </c>
      <c r="D68" s="5">
        <v>600</v>
      </c>
      <c r="E68" s="23"/>
      <c r="F68" s="91">
        <v>13366251018</v>
      </c>
      <c r="G68" s="91" t="s">
        <v>270</v>
      </c>
      <c r="H68" s="76"/>
      <c r="I68" s="76"/>
      <c r="J68" s="76"/>
      <c r="K68" s="74">
        <v>13366981001</v>
      </c>
      <c r="L68" s="74"/>
      <c r="M68" s="74">
        <f t="shared" si="9"/>
        <v>0</v>
      </c>
      <c r="N68" s="55">
        <v>13366991001</v>
      </c>
      <c r="O68" s="55"/>
      <c r="P68" s="55">
        <f t="shared" si="10"/>
        <v>0</v>
      </c>
      <c r="Q68" s="55">
        <v>13366971001</v>
      </c>
      <c r="R68" s="55"/>
      <c r="S68" s="55">
        <f t="shared" si="11"/>
        <v>0</v>
      </c>
      <c r="T68" s="55">
        <v>13367051001</v>
      </c>
      <c r="U68" s="55">
        <v>2</v>
      </c>
      <c r="V68" s="55">
        <f t="shared" si="12"/>
        <v>0</v>
      </c>
      <c r="W68" s="55">
        <v>13367061001</v>
      </c>
      <c r="X68" s="55"/>
      <c r="Y68" s="55">
        <f t="shared" si="13"/>
        <v>0</v>
      </c>
      <c r="Z68" s="55">
        <v>13367071001</v>
      </c>
      <c r="AA68" s="55"/>
      <c r="AB68" s="55">
        <f t="shared" si="14"/>
        <v>0</v>
      </c>
      <c r="AC68" s="55">
        <v>13367081001</v>
      </c>
      <c r="AD68" s="55"/>
      <c r="AE68" s="55">
        <f t="shared" si="15"/>
        <v>0</v>
      </c>
      <c r="AF68" s="131">
        <v>5421.2219999999998</v>
      </c>
      <c r="AG68" s="123"/>
      <c r="AH68" s="61">
        <v>16.169499999999999</v>
      </c>
      <c r="AI68" s="17">
        <f t="shared" si="16"/>
        <v>0</v>
      </c>
      <c r="AJ68" s="17">
        <f t="shared" si="17"/>
        <v>0</v>
      </c>
      <c r="AK68" s="5" t="s">
        <v>179</v>
      </c>
      <c r="AL68" s="6">
        <v>0.43</v>
      </c>
    </row>
    <row r="69" spans="1:39" ht="21" customHeight="1">
      <c r="A69" s="22">
        <v>2</v>
      </c>
      <c r="B69" s="29" t="s">
        <v>142</v>
      </c>
      <c r="C69" s="30">
        <v>720</v>
      </c>
      <c r="D69" s="30">
        <v>700</v>
      </c>
      <c r="E69" s="24"/>
      <c r="F69" s="92">
        <v>13366251019</v>
      </c>
      <c r="G69" s="92" t="s">
        <v>271</v>
      </c>
      <c r="H69" s="62"/>
      <c r="I69" s="62"/>
      <c r="J69" s="62"/>
      <c r="K69" s="54">
        <v>13366981001</v>
      </c>
      <c r="L69" s="54"/>
      <c r="M69" s="54">
        <f t="shared" si="9"/>
        <v>0</v>
      </c>
      <c r="N69" s="54">
        <v>13366991001</v>
      </c>
      <c r="O69" s="54"/>
      <c r="P69" s="54">
        <f t="shared" si="10"/>
        <v>0</v>
      </c>
      <c r="Q69" s="54">
        <v>13366971001</v>
      </c>
      <c r="R69" s="54"/>
      <c r="S69" s="54">
        <f t="shared" si="11"/>
        <v>0</v>
      </c>
      <c r="T69" s="54">
        <v>13367051001</v>
      </c>
      <c r="U69" s="54">
        <v>2</v>
      </c>
      <c r="V69" s="54">
        <f t="shared" si="12"/>
        <v>0</v>
      </c>
      <c r="W69" s="54">
        <v>13367061001</v>
      </c>
      <c r="X69" s="54"/>
      <c r="Y69" s="54">
        <f t="shared" si="13"/>
        <v>0</v>
      </c>
      <c r="Z69" s="54">
        <v>13367071001</v>
      </c>
      <c r="AA69" s="54"/>
      <c r="AB69" s="54">
        <f t="shared" si="14"/>
        <v>0</v>
      </c>
      <c r="AC69" s="54">
        <v>13367081001</v>
      </c>
      <c r="AD69" s="54"/>
      <c r="AE69" s="54">
        <f t="shared" si="15"/>
        <v>0</v>
      </c>
      <c r="AF69" s="132">
        <v>5772.7620000000006</v>
      </c>
      <c r="AG69" s="124"/>
      <c r="AH69" s="62">
        <v>17.344799999999999</v>
      </c>
      <c r="AI69" s="35">
        <f t="shared" si="16"/>
        <v>0</v>
      </c>
      <c r="AJ69" s="35">
        <f t="shared" si="17"/>
        <v>0</v>
      </c>
      <c r="AK69" s="30" t="s">
        <v>180</v>
      </c>
      <c r="AL69" s="36">
        <v>0.5</v>
      </c>
    </row>
    <row r="70" spans="1:39" ht="21" customHeight="1">
      <c r="B70" s="7" t="s">
        <v>143</v>
      </c>
      <c r="C70" s="8">
        <v>720</v>
      </c>
      <c r="D70" s="8">
        <v>800</v>
      </c>
      <c r="E70" s="24"/>
      <c r="F70" s="93">
        <v>13366251020</v>
      </c>
      <c r="G70" s="93" t="s">
        <v>272</v>
      </c>
      <c r="H70" s="69"/>
      <c r="I70" s="69"/>
      <c r="J70" s="69"/>
      <c r="K70" s="68">
        <v>13366981001</v>
      </c>
      <c r="L70" s="68"/>
      <c r="M70" s="68">
        <f t="shared" ref="M70:M71" si="18">AG70*L70</f>
        <v>0</v>
      </c>
      <c r="N70" s="53">
        <v>13366991001</v>
      </c>
      <c r="O70" s="53"/>
      <c r="P70" s="53">
        <f t="shared" ref="P70:P71" si="19">O70*AG70</f>
        <v>0</v>
      </c>
      <c r="Q70" s="53">
        <v>13366971001</v>
      </c>
      <c r="R70" s="53"/>
      <c r="S70" s="53">
        <f t="shared" ref="S70:S71" si="20">R70*AG70</f>
        <v>0</v>
      </c>
      <c r="T70" s="53">
        <v>13367051001</v>
      </c>
      <c r="U70" s="53">
        <v>2</v>
      </c>
      <c r="V70" s="53">
        <f t="shared" ref="V70:V71" si="21">U70*AG70</f>
        <v>0</v>
      </c>
      <c r="W70" s="53">
        <v>13367061001</v>
      </c>
      <c r="X70" s="53"/>
      <c r="Y70" s="53">
        <f t="shared" ref="Y70:Y71" si="22">X70*AG70</f>
        <v>0</v>
      </c>
      <c r="Z70" s="53">
        <v>13367071001</v>
      </c>
      <c r="AA70" s="53"/>
      <c r="AB70" s="53">
        <f t="shared" ref="AB70:AB71" si="23">AA70*AG70</f>
        <v>0</v>
      </c>
      <c r="AC70" s="53">
        <v>13367081001</v>
      </c>
      <c r="AD70" s="53"/>
      <c r="AE70" s="53">
        <f t="shared" ref="AE70:AE71" si="24">AD70*AG70</f>
        <v>0</v>
      </c>
      <c r="AF70" s="133">
        <v>6142.5180000000009</v>
      </c>
      <c r="AG70" s="125"/>
      <c r="AH70" s="63">
        <v>18.662200000000006</v>
      </c>
      <c r="AI70" s="11">
        <f t="shared" si="16"/>
        <v>0</v>
      </c>
      <c r="AJ70" s="11">
        <f t="shared" si="17"/>
        <v>0</v>
      </c>
      <c r="AK70" s="8" t="s">
        <v>181</v>
      </c>
      <c r="AL70" s="12">
        <v>0.56999999999999995</v>
      </c>
    </row>
    <row r="71" spans="1:39" ht="21" customHeight="1" thickBot="1">
      <c r="A71" s="22"/>
      <c r="B71" s="31" t="s">
        <v>144</v>
      </c>
      <c r="C71" s="32">
        <v>720</v>
      </c>
      <c r="D71" s="32">
        <v>900</v>
      </c>
      <c r="E71" s="25"/>
      <c r="F71" s="96">
        <v>13366251021</v>
      </c>
      <c r="G71" s="96" t="s">
        <v>273</v>
      </c>
      <c r="H71" s="66"/>
      <c r="I71" s="66"/>
      <c r="J71" s="66"/>
      <c r="K71" s="58">
        <v>13366981001</v>
      </c>
      <c r="L71" s="58"/>
      <c r="M71" s="58">
        <f t="shared" si="18"/>
        <v>0</v>
      </c>
      <c r="N71" s="58">
        <v>13366991001</v>
      </c>
      <c r="O71" s="58"/>
      <c r="P71" s="58">
        <f t="shared" si="19"/>
        <v>0</v>
      </c>
      <c r="Q71" s="58">
        <v>13366971001</v>
      </c>
      <c r="R71" s="58"/>
      <c r="S71" s="58">
        <f t="shared" si="20"/>
        <v>0</v>
      </c>
      <c r="T71" s="58">
        <v>13367051001</v>
      </c>
      <c r="U71" s="58">
        <v>2</v>
      </c>
      <c r="V71" s="58">
        <f t="shared" si="21"/>
        <v>0</v>
      </c>
      <c r="W71" s="58">
        <v>13367061001</v>
      </c>
      <c r="X71" s="58"/>
      <c r="Y71" s="58">
        <f t="shared" si="22"/>
        <v>0</v>
      </c>
      <c r="Z71" s="58">
        <v>13367071001</v>
      </c>
      <c r="AA71" s="58"/>
      <c r="AB71" s="58">
        <f t="shared" si="23"/>
        <v>0</v>
      </c>
      <c r="AC71" s="58">
        <v>13367081001</v>
      </c>
      <c r="AD71" s="58"/>
      <c r="AE71" s="58">
        <f t="shared" si="24"/>
        <v>0</v>
      </c>
      <c r="AF71" s="136">
        <v>6655.3020000000006</v>
      </c>
      <c r="AG71" s="128"/>
      <c r="AH71" s="66">
        <v>19.979600000000001</v>
      </c>
      <c r="AI71" s="39">
        <f t="shared" si="16"/>
        <v>0</v>
      </c>
      <c r="AJ71" s="39">
        <f t="shared" si="17"/>
        <v>0</v>
      </c>
      <c r="AK71" s="32" t="s">
        <v>182</v>
      </c>
      <c r="AL71" s="40">
        <v>0.64</v>
      </c>
    </row>
    <row r="72" spans="1:39" ht="89.25" customHeight="1" thickBot="1">
      <c r="B72" s="112" t="s">
        <v>321</v>
      </c>
      <c r="C72" s="113">
        <v>720</v>
      </c>
      <c r="D72" s="113">
        <v>600</v>
      </c>
      <c r="E72" s="111"/>
      <c r="F72" s="114">
        <v>13366251022</v>
      </c>
      <c r="G72" s="114" t="s">
        <v>317</v>
      </c>
      <c r="H72" s="115"/>
      <c r="I72" s="115"/>
      <c r="J72" s="115"/>
      <c r="K72" s="114">
        <v>13366981002</v>
      </c>
      <c r="L72" s="114"/>
      <c r="M72" s="114">
        <f t="shared" ref="M72:M76" si="25">AG72*L72</f>
        <v>0</v>
      </c>
      <c r="N72" s="114">
        <v>13366991002</v>
      </c>
      <c r="O72" s="114"/>
      <c r="P72" s="114">
        <f t="shared" ref="P72:P76" si="26">O72*AG72</f>
        <v>0</v>
      </c>
      <c r="Q72" s="114">
        <v>13366971002</v>
      </c>
      <c r="R72" s="114"/>
      <c r="S72" s="114">
        <f t="shared" ref="S72:S76" si="27">R72*AG72</f>
        <v>0</v>
      </c>
      <c r="T72" s="114">
        <v>13367051001</v>
      </c>
      <c r="U72" s="114"/>
      <c r="V72" s="114">
        <f t="shared" ref="V72:V76" si="28">U72*AG72</f>
        <v>0</v>
      </c>
      <c r="W72" s="114">
        <v>13367061002</v>
      </c>
      <c r="X72" s="114"/>
      <c r="Y72" s="114">
        <f t="shared" ref="Y72:Y76" si="29">X72*AG72</f>
        <v>0</v>
      </c>
      <c r="Z72" s="114">
        <v>13367071002</v>
      </c>
      <c r="AA72" s="114"/>
      <c r="AB72" s="114">
        <f t="shared" ref="AB72:AB76" si="30">AA72*AG72</f>
        <v>0</v>
      </c>
      <c r="AC72" s="114">
        <v>13367081002</v>
      </c>
      <c r="AD72" s="114"/>
      <c r="AE72" s="114">
        <f t="shared" ref="AE72:AE76" si="31">AD72*AG72</f>
        <v>0</v>
      </c>
      <c r="AF72" s="138">
        <v>11876.544</v>
      </c>
      <c r="AG72" s="130"/>
      <c r="AH72" s="116">
        <v>21.12</v>
      </c>
      <c r="AI72" s="117">
        <f t="shared" ref="AI72:AI73" si="32">AG72*AF72</f>
        <v>0</v>
      </c>
      <c r="AJ72" s="117">
        <f t="shared" ref="AJ72:AJ73" si="33">AG72*AH72</f>
        <v>0</v>
      </c>
      <c r="AK72" s="113" t="s">
        <v>177</v>
      </c>
      <c r="AL72" s="118">
        <v>0.43</v>
      </c>
    </row>
    <row r="73" spans="1:39" ht="86.25" customHeight="1" thickBot="1">
      <c r="A73" s="22"/>
      <c r="B73" s="33" t="s">
        <v>323</v>
      </c>
      <c r="C73" s="34">
        <v>720</v>
      </c>
      <c r="D73" s="34" t="s">
        <v>319</v>
      </c>
      <c r="E73" s="111"/>
      <c r="F73" s="97">
        <v>13366251023</v>
      </c>
      <c r="G73" s="97" t="s">
        <v>318</v>
      </c>
      <c r="H73" s="67"/>
      <c r="I73" s="67"/>
      <c r="J73" s="67"/>
      <c r="K73" s="97">
        <v>13366981003</v>
      </c>
      <c r="L73" s="97"/>
      <c r="M73" s="97">
        <f t="shared" si="25"/>
        <v>0</v>
      </c>
      <c r="N73" s="97">
        <v>13366991003</v>
      </c>
      <c r="O73" s="97"/>
      <c r="P73" s="97">
        <f t="shared" si="26"/>
        <v>0</v>
      </c>
      <c r="Q73" s="97">
        <v>13366971003</v>
      </c>
      <c r="R73" s="97"/>
      <c r="S73" s="97">
        <f t="shared" si="27"/>
        <v>0</v>
      </c>
      <c r="T73" s="97">
        <v>13367051001</v>
      </c>
      <c r="U73" s="97"/>
      <c r="V73" s="97">
        <f t="shared" si="28"/>
        <v>0</v>
      </c>
      <c r="W73" s="97">
        <v>13367061003</v>
      </c>
      <c r="X73" s="97"/>
      <c r="Y73" s="97">
        <f t="shared" si="29"/>
        <v>0</v>
      </c>
      <c r="Z73" s="97">
        <v>13367071003</v>
      </c>
      <c r="AA73" s="97"/>
      <c r="AB73" s="97">
        <f t="shared" si="30"/>
        <v>0</v>
      </c>
      <c r="AC73" s="97">
        <v>13367081003</v>
      </c>
      <c r="AD73" s="97">
        <v>1</v>
      </c>
      <c r="AE73" s="97">
        <f t="shared" si="31"/>
        <v>0</v>
      </c>
      <c r="AF73" s="137">
        <v>6005.6459999999997</v>
      </c>
      <c r="AG73" s="129"/>
      <c r="AH73" s="67">
        <v>30.58</v>
      </c>
      <c r="AI73" s="41">
        <f t="shared" si="32"/>
        <v>0</v>
      </c>
      <c r="AJ73" s="41">
        <f t="shared" si="33"/>
        <v>0</v>
      </c>
      <c r="AK73" s="34" t="s">
        <v>357</v>
      </c>
      <c r="AL73" s="42">
        <v>0.3</v>
      </c>
    </row>
    <row r="74" spans="1:39" ht="30" customHeight="1">
      <c r="B74" s="4" t="s">
        <v>322</v>
      </c>
      <c r="C74" s="5">
        <v>720</v>
      </c>
      <c r="D74" s="5">
        <v>600</v>
      </c>
      <c r="E74" s="23"/>
      <c r="F74" s="91">
        <v>13366251024</v>
      </c>
      <c r="G74" s="91" t="s">
        <v>320</v>
      </c>
      <c r="H74" s="76"/>
      <c r="I74" s="76"/>
      <c r="J74" s="76"/>
      <c r="K74" s="91">
        <v>13366981004</v>
      </c>
      <c r="L74" s="91"/>
      <c r="M74" s="91">
        <f t="shared" si="25"/>
        <v>0</v>
      </c>
      <c r="N74" s="91">
        <v>13366991004</v>
      </c>
      <c r="O74" s="91"/>
      <c r="P74" s="91">
        <f t="shared" si="26"/>
        <v>0</v>
      </c>
      <c r="Q74" s="91">
        <v>13366971004</v>
      </c>
      <c r="R74" s="91"/>
      <c r="S74" s="91">
        <f t="shared" si="27"/>
        <v>0</v>
      </c>
      <c r="T74" s="91">
        <v>13367051001</v>
      </c>
      <c r="U74" s="91">
        <v>2</v>
      </c>
      <c r="V74" s="91">
        <f t="shared" si="28"/>
        <v>0</v>
      </c>
      <c r="W74" s="91">
        <v>13367061004</v>
      </c>
      <c r="X74" s="91"/>
      <c r="Y74" s="91">
        <f t="shared" si="29"/>
        <v>0</v>
      </c>
      <c r="Z74" s="91">
        <v>13367071004</v>
      </c>
      <c r="AA74" s="91"/>
      <c r="AB74" s="91">
        <f t="shared" si="30"/>
        <v>0</v>
      </c>
      <c r="AC74" s="91">
        <v>13367081004</v>
      </c>
      <c r="AD74" s="91"/>
      <c r="AE74" s="91">
        <f t="shared" si="31"/>
        <v>0</v>
      </c>
      <c r="AF74" s="131">
        <v>6408.558</v>
      </c>
      <c r="AG74" s="123"/>
      <c r="AH74" s="61">
        <v>12.09</v>
      </c>
      <c r="AI74" s="17">
        <f t="shared" ref="AI74:AI76" si="34">AG74*AF74</f>
        <v>0</v>
      </c>
      <c r="AJ74" s="17">
        <f t="shared" ref="AJ74:AJ76" si="35">AG74*AH74</f>
        <v>0</v>
      </c>
      <c r="AK74" s="5" t="s">
        <v>179</v>
      </c>
      <c r="AL74" s="6">
        <v>0.43</v>
      </c>
    </row>
    <row r="75" spans="1:39" ht="30" customHeight="1">
      <c r="A75" s="22"/>
      <c r="B75" s="29" t="s">
        <v>324</v>
      </c>
      <c r="C75" s="30">
        <v>720</v>
      </c>
      <c r="D75" s="30">
        <v>800</v>
      </c>
      <c r="E75" s="24"/>
      <c r="F75" s="92">
        <v>13366251025</v>
      </c>
      <c r="G75" s="92" t="s">
        <v>326</v>
      </c>
      <c r="H75" s="62"/>
      <c r="I75" s="62"/>
      <c r="J75" s="62"/>
      <c r="K75" s="92">
        <v>13366981005</v>
      </c>
      <c r="L75" s="92"/>
      <c r="M75" s="92">
        <f t="shared" si="25"/>
        <v>0</v>
      </c>
      <c r="N75" s="92">
        <v>13366991005</v>
      </c>
      <c r="O75" s="92"/>
      <c r="P75" s="92">
        <f t="shared" si="26"/>
        <v>0</v>
      </c>
      <c r="Q75" s="92">
        <v>13366971005</v>
      </c>
      <c r="R75" s="92"/>
      <c r="S75" s="92">
        <f t="shared" si="27"/>
        <v>0</v>
      </c>
      <c r="T75" s="92">
        <v>13367051001</v>
      </c>
      <c r="U75" s="92">
        <v>2</v>
      </c>
      <c r="V75" s="92">
        <f t="shared" si="28"/>
        <v>0</v>
      </c>
      <c r="W75" s="92">
        <v>13367061005</v>
      </c>
      <c r="X75" s="92"/>
      <c r="Y75" s="92">
        <f t="shared" si="29"/>
        <v>0</v>
      </c>
      <c r="Z75" s="92">
        <v>13367071005</v>
      </c>
      <c r="AA75" s="92"/>
      <c r="AB75" s="92">
        <f t="shared" si="30"/>
        <v>0</v>
      </c>
      <c r="AC75" s="92">
        <v>13367081005</v>
      </c>
      <c r="AD75" s="92"/>
      <c r="AE75" s="92">
        <f t="shared" si="31"/>
        <v>0</v>
      </c>
      <c r="AF75" s="132">
        <v>7707.0780000000004</v>
      </c>
      <c r="AG75" s="124"/>
      <c r="AH75" s="62">
        <v>13.89</v>
      </c>
      <c r="AI75" s="35">
        <f t="shared" si="34"/>
        <v>0</v>
      </c>
      <c r="AJ75" s="35">
        <f t="shared" si="35"/>
        <v>0</v>
      </c>
      <c r="AK75" s="30" t="s">
        <v>181</v>
      </c>
      <c r="AL75" s="36">
        <v>0.56999999999999995</v>
      </c>
    </row>
    <row r="76" spans="1:39" s="70" customFormat="1" ht="30" customHeight="1" thickBot="1">
      <c r="A76" s="8"/>
      <c r="B76" s="18" t="s">
        <v>325</v>
      </c>
      <c r="C76" s="19">
        <v>720</v>
      </c>
      <c r="D76" s="19">
        <v>900</v>
      </c>
      <c r="E76" s="25"/>
      <c r="F76" s="94">
        <v>13366251026</v>
      </c>
      <c r="G76" s="94" t="s">
        <v>327</v>
      </c>
      <c r="H76" s="77"/>
      <c r="I76" s="77"/>
      <c r="J76" s="77"/>
      <c r="K76" s="94">
        <v>13366981006</v>
      </c>
      <c r="L76" s="94"/>
      <c r="M76" s="94">
        <f t="shared" si="25"/>
        <v>0</v>
      </c>
      <c r="N76" s="94">
        <v>13366991006</v>
      </c>
      <c r="O76" s="94"/>
      <c r="P76" s="94">
        <f t="shared" si="26"/>
        <v>0</v>
      </c>
      <c r="Q76" s="94">
        <v>13366971006</v>
      </c>
      <c r="R76" s="94"/>
      <c r="S76" s="94">
        <f t="shared" si="27"/>
        <v>0</v>
      </c>
      <c r="T76" s="94">
        <v>13367051001</v>
      </c>
      <c r="U76" s="94">
        <v>2</v>
      </c>
      <c r="V76" s="94">
        <f t="shared" si="28"/>
        <v>0</v>
      </c>
      <c r="W76" s="94">
        <v>13367061006</v>
      </c>
      <c r="X76" s="94"/>
      <c r="Y76" s="94">
        <f t="shared" si="29"/>
        <v>0</v>
      </c>
      <c r="Z76" s="94">
        <v>13367071006</v>
      </c>
      <c r="AA76" s="94"/>
      <c r="AB76" s="94">
        <f t="shared" si="30"/>
        <v>0</v>
      </c>
      <c r="AC76" s="94">
        <v>13367081006</v>
      </c>
      <c r="AD76" s="94"/>
      <c r="AE76" s="94">
        <f t="shared" si="31"/>
        <v>0</v>
      </c>
      <c r="AF76" s="135">
        <v>7995.0780000000004</v>
      </c>
      <c r="AG76" s="126"/>
      <c r="AH76" s="64">
        <v>15.9</v>
      </c>
      <c r="AI76" s="20">
        <f t="shared" si="34"/>
        <v>0</v>
      </c>
      <c r="AJ76" s="20">
        <f t="shared" si="35"/>
        <v>0</v>
      </c>
      <c r="AK76" s="19" t="s">
        <v>182</v>
      </c>
      <c r="AL76" s="21">
        <v>0.64</v>
      </c>
      <c r="AM76" s="98"/>
    </row>
    <row r="77" spans="1:39">
      <c r="F77" s="161" t="s">
        <v>360</v>
      </c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  <c r="Y77" s="161"/>
      <c r="Z77" s="161"/>
      <c r="AA77" s="161"/>
      <c r="AB77" s="161"/>
      <c r="AC77" s="161"/>
      <c r="AD77" s="161"/>
      <c r="AE77" s="161"/>
      <c r="AF77" s="161"/>
    </row>
    <row r="78" spans="1:39"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  <c r="AA78" s="162"/>
      <c r="AB78" s="162"/>
      <c r="AC78" s="162"/>
      <c r="AD78" s="162"/>
      <c r="AE78" s="162"/>
      <c r="AF78" s="162"/>
    </row>
    <row r="79" spans="1:39" ht="20.25" customHeight="1"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62"/>
    </row>
  </sheetData>
  <sheetProtection formatCells="0" formatColumns="0" formatRows="0" insertColumns="0" insertRows="0" insertHyperlinks="0" deleteColumns="0" deleteRows="0" sort="0" autoFilter="0" pivotTables="0"/>
  <protectedRanges>
    <protectedRange sqref="AG6:AG76" name="Диапазон1"/>
  </protectedRanges>
  <autoFilter ref="A5:AM76"/>
  <customSheetViews>
    <customSheetView guid="{F098BE34-D943-4990-8349-B523A370D70E}" showAutoFilter="1" hiddenColumns="1" topLeftCell="C1">
      <pane ySplit="5" topLeftCell="A73" activePane="bottomLeft" state="frozen"/>
      <selection pane="bottomLeft" activeCell="AG6" sqref="AG6:AG76"/>
      <pageMargins left="0.7" right="0.7" top="0.75" bottom="0.75" header="0.3" footer="0.3"/>
      <pageSetup paperSize="9" orientation="portrait" verticalDpi="90" r:id="rId1"/>
      <headerFooter alignWithMargins="0"/>
      <autoFilter ref="A5:AM71"/>
    </customSheetView>
  </customSheetViews>
  <mergeCells count="2">
    <mergeCell ref="F1:AI4"/>
    <mergeCell ref="F77:AF79"/>
  </mergeCells>
  <pageMargins left="0.7" right="0.7" top="0.75" bottom="0.75" header="0.3" footer="0.3"/>
  <pageSetup paperSize="9" orientation="portrait" verticalDpi="90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rgb="FF00B0F0"/>
  </sheetPr>
  <dimension ref="A1:AP50"/>
  <sheetViews>
    <sheetView workbookViewId="0">
      <pane ySplit="5" topLeftCell="A6" activePane="bottomLeft" state="frozen"/>
      <selection activeCell="B1" sqref="B1"/>
      <selection pane="bottomLeft" activeCell="G10" sqref="G10"/>
    </sheetView>
  </sheetViews>
  <sheetFormatPr defaultRowHeight="12.75" outlineLevelCol="1"/>
  <cols>
    <col min="1" max="1" width="3.28515625" style="8" hidden="1" customWidth="1"/>
    <col min="2" max="2" width="20" style="8" hidden="1" customWidth="1"/>
    <col min="3" max="3" width="11.85546875" style="8" bestFit="1" customWidth="1"/>
    <col min="4" max="4" width="9.28515625" style="8" customWidth="1"/>
    <col min="5" max="5" width="15.5703125" style="8" customWidth="1"/>
    <col min="6" max="6" width="15.5703125" style="8" bestFit="1" customWidth="1"/>
    <col min="7" max="7" width="54.5703125" style="98" bestFit="1" customWidth="1"/>
    <col min="8" max="10" width="10.42578125" style="8" hidden="1" customWidth="1"/>
    <col min="11" max="11" width="10.42578125" style="8" hidden="1" customWidth="1" outlineLevel="1"/>
    <col min="12" max="13" width="1.85546875" style="8" hidden="1" customWidth="1" outlineLevel="1"/>
    <col min="14" max="14" width="10.42578125" style="8" hidden="1" customWidth="1" outlineLevel="1"/>
    <col min="15" max="16" width="1.85546875" style="8" hidden="1" customWidth="1" outlineLevel="1"/>
    <col min="17" max="17" width="10.42578125" style="8" hidden="1" customWidth="1" outlineLevel="1"/>
    <col min="18" max="19" width="1.85546875" style="8" hidden="1" customWidth="1" outlineLevel="1"/>
    <col min="20" max="20" width="10.42578125" style="8" hidden="1" customWidth="1" outlineLevel="1"/>
    <col min="21" max="22" width="1.85546875" style="8" hidden="1" customWidth="1" outlineLevel="1"/>
    <col min="23" max="23" width="10.42578125" style="8" hidden="1" customWidth="1" outlineLevel="1"/>
    <col min="24" max="25" width="1.85546875" style="8" hidden="1" customWidth="1" outlineLevel="1"/>
    <col min="26" max="26" width="10.42578125" style="8" hidden="1" customWidth="1" outlineLevel="1"/>
    <col min="27" max="28" width="1.85546875" style="8" hidden="1" customWidth="1" outlineLevel="1"/>
    <col min="29" max="29" width="10.42578125" style="8" hidden="1" customWidth="1" outlineLevel="1"/>
    <col min="30" max="31" width="1.85546875" style="8" hidden="1" customWidth="1" outlineLevel="1"/>
    <col min="32" max="34" width="10.7109375" style="8" hidden="1" customWidth="1" outlineLevel="1"/>
    <col min="35" max="35" width="12.5703125" style="8" customWidth="1" collapsed="1"/>
    <col min="36" max="36" width="4.85546875" style="10" customWidth="1"/>
    <col min="37" max="37" width="10.42578125" style="9" customWidth="1"/>
    <col min="38" max="38" width="13.7109375" style="8" customWidth="1"/>
    <col min="39" max="39" width="8.7109375" style="10" customWidth="1"/>
    <col min="40" max="40" width="18.42578125" style="8" customWidth="1"/>
    <col min="41" max="41" width="9.28515625" style="8" customWidth="1"/>
    <col min="42" max="42" width="9.140625" style="98"/>
    <col min="43" max="16384" width="9.140625" style="70"/>
  </cols>
  <sheetData>
    <row r="1" spans="1:42" s="1" customFormat="1" ht="15.75" customHeight="1" thickBot="1">
      <c r="A1" s="2"/>
      <c r="B1" s="7"/>
      <c r="C1" s="98" t="s">
        <v>359</v>
      </c>
      <c r="D1" s="8"/>
      <c r="E1" s="8"/>
      <c r="F1" s="153" t="s">
        <v>134</v>
      </c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1" t="s">
        <v>314</v>
      </c>
      <c r="AK1" s="151"/>
      <c r="AL1" s="151"/>
      <c r="AM1" s="10"/>
      <c r="AN1" s="83" t="s">
        <v>185</v>
      </c>
      <c r="AO1" s="8" t="s">
        <v>186</v>
      </c>
      <c r="AP1" s="145"/>
    </row>
    <row r="2" spans="1:42" s="1" customFormat="1" ht="15.75" customHeight="1" thickBot="1">
      <c r="A2" s="2" t="s">
        <v>192</v>
      </c>
      <c r="B2" s="4"/>
      <c r="C2" s="8"/>
      <c r="D2" s="8"/>
      <c r="E2" s="8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1"/>
      <c r="AK2" s="151"/>
      <c r="AL2" s="151"/>
      <c r="AM2" s="82" t="s">
        <v>162</v>
      </c>
      <c r="AN2" s="84">
        <f>SUM(AL5:AL119)</f>
        <v>0</v>
      </c>
      <c r="AO2" s="85">
        <f>SUM(AM5:AM119)</f>
        <v>0</v>
      </c>
      <c r="AP2" s="145"/>
    </row>
    <row r="3" spans="1:42" s="1" customFormat="1" ht="23.25" customHeight="1" thickBot="1">
      <c r="A3" s="2" t="s">
        <v>193</v>
      </c>
      <c r="B3" s="4"/>
      <c r="C3" s="8"/>
      <c r="D3" s="8"/>
      <c r="E3" s="8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1"/>
      <c r="AK3" s="151"/>
      <c r="AL3" s="151"/>
      <c r="AM3" s="82" t="s">
        <v>163</v>
      </c>
      <c r="AN3" s="84">
        <f>'Комплекты фурнитуры REHAU'!F1</f>
        <v>0</v>
      </c>
      <c r="AO3" s="85">
        <f>'Комплекты фурнитуры REHAU'!H1</f>
        <v>0</v>
      </c>
      <c r="AP3" s="145"/>
    </row>
    <row r="4" spans="1:42" s="1" customFormat="1" ht="34.5" customHeight="1" thickBot="1">
      <c r="A4" s="2" t="s">
        <v>194</v>
      </c>
      <c r="B4" s="4"/>
      <c r="C4" s="8"/>
      <c r="D4" s="8"/>
      <c r="E4" s="8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2"/>
      <c r="AK4" s="152"/>
      <c r="AL4" s="152"/>
      <c r="AM4" s="86" t="s">
        <v>187</v>
      </c>
      <c r="AN4" s="80">
        <f>SUM(AN2:AN3)</f>
        <v>0</v>
      </c>
      <c r="AO4" s="81">
        <f>SUM(AO2:AO3)</f>
        <v>0</v>
      </c>
      <c r="AP4" s="145"/>
    </row>
    <row r="5" spans="1:42" s="71" customFormat="1" ht="51.75" thickBot="1">
      <c r="A5" s="8">
        <v>2</v>
      </c>
      <c r="B5" s="13" t="s">
        <v>1</v>
      </c>
      <c r="C5" s="14" t="s">
        <v>161</v>
      </c>
      <c r="D5" s="14" t="s">
        <v>2</v>
      </c>
      <c r="E5" s="14" t="s">
        <v>3</v>
      </c>
      <c r="F5" s="14" t="s">
        <v>4</v>
      </c>
      <c r="G5" s="90" t="s">
        <v>200</v>
      </c>
      <c r="H5" s="14"/>
      <c r="I5" s="14"/>
      <c r="J5" s="14"/>
      <c r="K5" s="14" t="s">
        <v>146</v>
      </c>
      <c r="L5" s="14"/>
      <c r="M5" s="14"/>
      <c r="N5" s="14" t="s">
        <v>147</v>
      </c>
      <c r="O5" s="14"/>
      <c r="P5" s="14"/>
      <c r="Q5" s="14" t="s">
        <v>148</v>
      </c>
      <c r="R5" s="14"/>
      <c r="S5" s="14"/>
      <c r="T5" s="14" t="s">
        <v>150</v>
      </c>
      <c r="U5" s="14"/>
      <c r="V5" s="14"/>
      <c r="W5" s="14" t="s">
        <v>151</v>
      </c>
      <c r="X5" s="14"/>
      <c r="Y5" s="14"/>
      <c r="Z5" s="14" t="s">
        <v>152</v>
      </c>
      <c r="AA5" s="14"/>
      <c r="AB5" s="14"/>
      <c r="AC5" s="14" t="s">
        <v>153</v>
      </c>
      <c r="AD5" s="14"/>
      <c r="AE5" s="14"/>
      <c r="AF5" s="14" t="s">
        <v>190</v>
      </c>
      <c r="AG5" s="14" t="s">
        <v>191</v>
      </c>
      <c r="AH5" s="14" t="s">
        <v>195</v>
      </c>
      <c r="AI5" s="14" t="s">
        <v>5</v>
      </c>
      <c r="AJ5" s="15" t="s">
        <v>6</v>
      </c>
      <c r="AK5" s="60" t="s">
        <v>145</v>
      </c>
      <c r="AL5" s="14" t="s">
        <v>155</v>
      </c>
      <c r="AM5" s="15" t="s">
        <v>156</v>
      </c>
      <c r="AN5" s="14" t="s">
        <v>7</v>
      </c>
      <c r="AO5" s="16" t="s">
        <v>8</v>
      </c>
      <c r="AP5" s="147"/>
    </row>
    <row r="6" spans="1:42" ht="15" customHeight="1">
      <c r="A6" s="8">
        <v>1</v>
      </c>
      <c r="B6" s="4" t="s">
        <v>95</v>
      </c>
      <c r="C6" s="5">
        <v>720</v>
      </c>
      <c r="D6" s="5">
        <v>300</v>
      </c>
      <c r="E6" s="155"/>
      <c r="F6" s="74">
        <v>12345678911</v>
      </c>
      <c r="G6" s="91" t="s">
        <v>316</v>
      </c>
      <c r="H6" s="55"/>
      <c r="I6" s="55"/>
      <c r="J6" s="55"/>
      <c r="K6" s="74">
        <v>13366981001</v>
      </c>
      <c r="L6" s="74"/>
      <c r="M6" s="74">
        <f t="shared" ref="M6:M44" si="0">AJ6*L6</f>
        <v>0</v>
      </c>
      <c r="N6" s="55">
        <v>13366991001</v>
      </c>
      <c r="O6" s="55"/>
      <c r="P6" s="55">
        <f t="shared" ref="P6:P44" si="1">O6*AJ6</f>
        <v>0</v>
      </c>
      <c r="Q6" s="55">
        <v>13366971001</v>
      </c>
      <c r="R6" s="55"/>
      <c r="S6" s="55">
        <f t="shared" ref="S6:S44" si="2">R6*AJ6</f>
        <v>0</v>
      </c>
      <c r="T6" s="55">
        <v>13367051001</v>
      </c>
      <c r="U6" s="55">
        <v>1</v>
      </c>
      <c r="V6" s="55">
        <f t="shared" ref="V6:V44" si="3">U6*AJ6</f>
        <v>0</v>
      </c>
      <c r="W6" s="55">
        <v>13367061001</v>
      </c>
      <c r="X6" s="55"/>
      <c r="Y6" s="55">
        <f t="shared" ref="Y6:Y44" si="4">X6*AJ6</f>
        <v>0</v>
      </c>
      <c r="Z6" s="55">
        <v>13367071001</v>
      </c>
      <c r="AA6" s="55"/>
      <c r="AB6" s="55">
        <f t="shared" ref="AB6:AB44" si="5">AA6*AJ6</f>
        <v>0</v>
      </c>
      <c r="AC6" s="55">
        <v>13367081001</v>
      </c>
      <c r="AD6" s="55"/>
      <c r="AE6" s="55">
        <f t="shared" ref="AE6:AE44" si="6">AD6*AJ6</f>
        <v>0</v>
      </c>
      <c r="AF6" s="55">
        <f>D6/1000*AJ6</f>
        <v>0</v>
      </c>
      <c r="AG6" s="55"/>
      <c r="AH6" s="55">
        <f>AJ6</f>
        <v>0</v>
      </c>
      <c r="AI6" s="139">
        <v>4250.3599999999997</v>
      </c>
      <c r="AJ6" s="123"/>
      <c r="AK6" s="61">
        <v>12.055200000000001</v>
      </c>
      <c r="AL6" s="17">
        <f>AJ6*AI6</f>
        <v>0</v>
      </c>
      <c r="AM6" s="17">
        <f>AJ6*AK6</f>
        <v>0</v>
      </c>
      <c r="AN6" s="5" t="s">
        <v>14</v>
      </c>
      <c r="AO6" s="6">
        <v>0.21</v>
      </c>
    </row>
    <row r="7" spans="1:42" ht="15" customHeight="1">
      <c r="A7" s="72">
        <v>2</v>
      </c>
      <c r="B7" s="29" t="s">
        <v>96</v>
      </c>
      <c r="C7" s="30">
        <v>720</v>
      </c>
      <c r="D7" s="30">
        <v>350</v>
      </c>
      <c r="E7" s="156"/>
      <c r="F7" s="54">
        <v>12345678912</v>
      </c>
      <c r="G7" s="92" t="s">
        <v>276</v>
      </c>
      <c r="H7" s="54"/>
      <c r="I7" s="54"/>
      <c r="J7" s="54"/>
      <c r="K7" s="54">
        <v>13366981001</v>
      </c>
      <c r="L7" s="54"/>
      <c r="M7" s="54">
        <f t="shared" si="0"/>
        <v>0</v>
      </c>
      <c r="N7" s="54">
        <v>13366991001</v>
      </c>
      <c r="O7" s="54"/>
      <c r="P7" s="54">
        <f t="shared" si="1"/>
        <v>0</v>
      </c>
      <c r="Q7" s="54">
        <v>13366971001</v>
      </c>
      <c r="R7" s="54"/>
      <c r="S7" s="54">
        <f t="shared" si="2"/>
        <v>0</v>
      </c>
      <c r="T7" s="54">
        <v>13367051001</v>
      </c>
      <c r="U7" s="54">
        <v>1</v>
      </c>
      <c r="V7" s="54">
        <f t="shared" si="3"/>
        <v>0</v>
      </c>
      <c r="W7" s="54">
        <v>13367061001</v>
      </c>
      <c r="X7" s="54"/>
      <c r="Y7" s="54">
        <f t="shared" si="4"/>
        <v>0</v>
      </c>
      <c r="Z7" s="54">
        <v>13367071001</v>
      </c>
      <c r="AA7" s="54"/>
      <c r="AB7" s="54">
        <f t="shared" si="5"/>
        <v>0</v>
      </c>
      <c r="AC7" s="54">
        <v>13367081001</v>
      </c>
      <c r="AD7" s="54"/>
      <c r="AE7" s="54">
        <f t="shared" si="6"/>
        <v>0</v>
      </c>
      <c r="AF7" s="54">
        <f>D7/1000*AJ7</f>
        <v>0</v>
      </c>
      <c r="AG7" s="54"/>
      <c r="AH7" s="54">
        <f>AJ7</f>
        <v>0</v>
      </c>
      <c r="AI7" s="140">
        <v>4408.33</v>
      </c>
      <c r="AJ7" s="124"/>
      <c r="AK7" s="62">
        <v>12.5345</v>
      </c>
      <c r="AL7" s="35">
        <f t="shared" ref="AL7:AL44" si="7">AJ7*AI7</f>
        <v>0</v>
      </c>
      <c r="AM7" s="35">
        <f t="shared" ref="AM7:AM44" si="8">AJ7*AK7</f>
        <v>0</v>
      </c>
      <c r="AN7" s="30" t="s">
        <v>16</v>
      </c>
      <c r="AO7" s="36">
        <v>0.25</v>
      </c>
    </row>
    <row r="8" spans="1:42" ht="15" customHeight="1">
      <c r="A8" s="8">
        <v>1</v>
      </c>
      <c r="B8" s="7" t="s">
        <v>97</v>
      </c>
      <c r="C8" s="8">
        <v>720</v>
      </c>
      <c r="D8" s="8">
        <v>400</v>
      </c>
      <c r="E8" s="156"/>
      <c r="F8" s="68">
        <v>12345678913</v>
      </c>
      <c r="G8" s="93" t="s">
        <v>277</v>
      </c>
      <c r="H8" s="53"/>
      <c r="I8" s="53"/>
      <c r="J8" s="53"/>
      <c r="K8" s="68">
        <v>13366981001</v>
      </c>
      <c r="L8" s="68"/>
      <c r="M8" s="68">
        <f t="shared" si="0"/>
        <v>0</v>
      </c>
      <c r="N8" s="53">
        <v>13366991001</v>
      </c>
      <c r="O8" s="53"/>
      <c r="P8" s="53">
        <f t="shared" si="1"/>
        <v>0</v>
      </c>
      <c r="Q8" s="53">
        <v>13366971001</v>
      </c>
      <c r="R8" s="53"/>
      <c r="S8" s="53">
        <f t="shared" si="2"/>
        <v>0</v>
      </c>
      <c r="T8" s="53">
        <v>13367051001</v>
      </c>
      <c r="U8" s="53">
        <v>1</v>
      </c>
      <c r="V8" s="53">
        <f t="shared" si="3"/>
        <v>0</v>
      </c>
      <c r="W8" s="53">
        <v>13367061001</v>
      </c>
      <c r="X8" s="53"/>
      <c r="Y8" s="53">
        <f t="shared" si="4"/>
        <v>0</v>
      </c>
      <c r="Z8" s="53">
        <v>13367071001</v>
      </c>
      <c r="AA8" s="53"/>
      <c r="AB8" s="53">
        <f t="shared" si="5"/>
        <v>0</v>
      </c>
      <c r="AC8" s="53">
        <v>13367081001</v>
      </c>
      <c r="AD8" s="53"/>
      <c r="AE8" s="53">
        <f t="shared" si="6"/>
        <v>0</v>
      </c>
      <c r="AF8" s="68">
        <f>D8/1000*AJ8</f>
        <v>0</v>
      </c>
      <c r="AG8" s="53"/>
      <c r="AH8" s="68">
        <f>AJ8</f>
        <v>0</v>
      </c>
      <c r="AI8" s="141">
        <v>4555.1499999999996</v>
      </c>
      <c r="AJ8" s="125"/>
      <c r="AK8" s="63">
        <v>13.245000000000001</v>
      </c>
      <c r="AL8" s="11">
        <f t="shared" si="7"/>
        <v>0</v>
      </c>
      <c r="AM8" s="11">
        <f t="shared" si="8"/>
        <v>0</v>
      </c>
      <c r="AN8" s="8" t="s">
        <v>18</v>
      </c>
      <c r="AO8" s="12">
        <v>0.28000000000000003</v>
      </c>
    </row>
    <row r="9" spans="1:42" ht="15" customHeight="1">
      <c r="A9" s="72">
        <v>2</v>
      </c>
      <c r="B9" s="29" t="s">
        <v>98</v>
      </c>
      <c r="C9" s="30">
        <v>720</v>
      </c>
      <c r="D9" s="30">
        <v>450</v>
      </c>
      <c r="E9" s="156"/>
      <c r="F9" s="54">
        <v>12345678914</v>
      </c>
      <c r="G9" s="92" t="s">
        <v>278</v>
      </c>
      <c r="H9" s="54"/>
      <c r="I9" s="54"/>
      <c r="J9" s="54"/>
      <c r="K9" s="54">
        <v>13366981001</v>
      </c>
      <c r="L9" s="54"/>
      <c r="M9" s="54">
        <f t="shared" si="0"/>
        <v>0</v>
      </c>
      <c r="N9" s="54">
        <v>13366991001</v>
      </c>
      <c r="O9" s="54"/>
      <c r="P9" s="54">
        <f t="shared" si="1"/>
        <v>0</v>
      </c>
      <c r="Q9" s="54">
        <v>13366971001</v>
      </c>
      <c r="R9" s="54"/>
      <c r="S9" s="54">
        <f t="shared" si="2"/>
        <v>0</v>
      </c>
      <c r="T9" s="54">
        <v>13367051001</v>
      </c>
      <c r="U9" s="54">
        <v>1</v>
      </c>
      <c r="V9" s="54">
        <f t="shared" si="3"/>
        <v>0</v>
      </c>
      <c r="W9" s="54">
        <v>13367061001</v>
      </c>
      <c r="X9" s="54"/>
      <c r="Y9" s="54">
        <f t="shared" si="4"/>
        <v>0</v>
      </c>
      <c r="Z9" s="54">
        <v>13367071001</v>
      </c>
      <c r="AA9" s="54"/>
      <c r="AB9" s="54">
        <f t="shared" si="5"/>
        <v>0</v>
      </c>
      <c r="AC9" s="54">
        <v>13367081001</v>
      </c>
      <c r="AD9" s="54"/>
      <c r="AE9" s="54">
        <f t="shared" si="6"/>
        <v>0</v>
      </c>
      <c r="AF9" s="54">
        <f t="shared" ref="AF9:AF45" si="9">D9/1000*AJ9</f>
        <v>0</v>
      </c>
      <c r="AG9" s="54"/>
      <c r="AH9" s="54">
        <f t="shared" ref="AH9:AH44" si="10">AJ9</f>
        <v>0</v>
      </c>
      <c r="AI9" s="140">
        <v>4664.8599999999997</v>
      </c>
      <c r="AJ9" s="124"/>
      <c r="AK9" s="62">
        <v>13.687200000000001</v>
      </c>
      <c r="AL9" s="35">
        <f t="shared" si="7"/>
        <v>0</v>
      </c>
      <c r="AM9" s="35">
        <f t="shared" si="8"/>
        <v>0</v>
      </c>
      <c r="AN9" s="30" t="s">
        <v>27</v>
      </c>
      <c r="AO9" s="36">
        <v>0.32</v>
      </c>
    </row>
    <row r="10" spans="1:42" ht="15" customHeight="1">
      <c r="A10" s="8">
        <v>1</v>
      </c>
      <c r="B10" s="7" t="s">
        <v>99</v>
      </c>
      <c r="C10" s="8">
        <v>720</v>
      </c>
      <c r="D10" s="8">
        <v>500</v>
      </c>
      <c r="E10" s="156"/>
      <c r="F10" s="68">
        <v>12345678915</v>
      </c>
      <c r="G10" s="93" t="s">
        <v>279</v>
      </c>
      <c r="H10" s="53"/>
      <c r="I10" s="53"/>
      <c r="J10" s="53"/>
      <c r="K10" s="68">
        <v>13366981001</v>
      </c>
      <c r="L10" s="68"/>
      <c r="M10" s="68">
        <f t="shared" si="0"/>
        <v>0</v>
      </c>
      <c r="N10" s="53">
        <v>13366991001</v>
      </c>
      <c r="O10" s="53"/>
      <c r="P10" s="53">
        <f t="shared" si="1"/>
        <v>0</v>
      </c>
      <c r="Q10" s="53">
        <v>13366971001</v>
      </c>
      <c r="R10" s="53"/>
      <c r="S10" s="53">
        <f t="shared" si="2"/>
        <v>0</v>
      </c>
      <c r="T10" s="53">
        <v>13367051001</v>
      </c>
      <c r="U10" s="53">
        <v>1</v>
      </c>
      <c r="V10" s="53">
        <f t="shared" si="3"/>
        <v>0</v>
      </c>
      <c r="W10" s="53">
        <v>13367061001</v>
      </c>
      <c r="X10" s="53"/>
      <c r="Y10" s="53">
        <f t="shared" si="4"/>
        <v>0</v>
      </c>
      <c r="Z10" s="53">
        <v>13367071001</v>
      </c>
      <c r="AA10" s="53"/>
      <c r="AB10" s="53">
        <f t="shared" si="5"/>
        <v>0</v>
      </c>
      <c r="AC10" s="53">
        <v>13367081001</v>
      </c>
      <c r="AD10" s="53"/>
      <c r="AE10" s="53">
        <f t="shared" si="6"/>
        <v>0</v>
      </c>
      <c r="AF10" s="68">
        <f t="shared" si="9"/>
        <v>0</v>
      </c>
      <c r="AG10" s="53"/>
      <c r="AH10" s="68">
        <f t="shared" si="10"/>
        <v>0</v>
      </c>
      <c r="AI10" s="141">
        <v>4886.2299999999996</v>
      </c>
      <c r="AJ10" s="125"/>
      <c r="AK10" s="63">
        <v>14.1347</v>
      </c>
      <c r="AL10" s="11">
        <f t="shared" si="7"/>
        <v>0</v>
      </c>
      <c r="AM10" s="11">
        <f t="shared" si="8"/>
        <v>0</v>
      </c>
      <c r="AN10" s="8" t="s">
        <v>20</v>
      </c>
      <c r="AO10" s="12">
        <v>0.36</v>
      </c>
    </row>
    <row r="11" spans="1:42" ht="15" customHeight="1" thickBot="1">
      <c r="A11" s="72">
        <v>2</v>
      </c>
      <c r="B11" s="31" t="s">
        <v>100</v>
      </c>
      <c r="C11" s="32">
        <v>720</v>
      </c>
      <c r="D11" s="32">
        <v>600</v>
      </c>
      <c r="E11" s="157"/>
      <c r="F11" s="58">
        <v>12345678916</v>
      </c>
      <c r="G11" s="96" t="s">
        <v>280</v>
      </c>
      <c r="H11" s="58"/>
      <c r="I11" s="58"/>
      <c r="J11" s="58"/>
      <c r="K11" s="58">
        <v>13366981001</v>
      </c>
      <c r="L11" s="58"/>
      <c r="M11" s="58">
        <f t="shared" si="0"/>
        <v>0</v>
      </c>
      <c r="N11" s="58">
        <v>13366991001</v>
      </c>
      <c r="O11" s="58"/>
      <c r="P11" s="58">
        <f t="shared" si="1"/>
        <v>0</v>
      </c>
      <c r="Q11" s="58">
        <v>13366971001</v>
      </c>
      <c r="R11" s="58"/>
      <c r="S11" s="58">
        <f t="shared" si="2"/>
        <v>0</v>
      </c>
      <c r="T11" s="58">
        <v>13367051001</v>
      </c>
      <c r="U11" s="58">
        <v>1</v>
      </c>
      <c r="V11" s="58">
        <f t="shared" si="3"/>
        <v>0</v>
      </c>
      <c r="W11" s="58">
        <v>13367061001</v>
      </c>
      <c r="X11" s="58"/>
      <c r="Y11" s="58">
        <f t="shared" si="4"/>
        <v>0</v>
      </c>
      <c r="Z11" s="58">
        <v>13367071001</v>
      </c>
      <c r="AA11" s="58"/>
      <c r="AB11" s="58">
        <f t="shared" si="5"/>
        <v>0</v>
      </c>
      <c r="AC11" s="58">
        <v>13367081001</v>
      </c>
      <c r="AD11" s="58"/>
      <c r="AE11" s="58">
        <f t="shared" si="6"/>
        <v>0</v>
      </c>
      <c r="AF11" s="54">
        <f t="shared" si="9"/>
        <v>0</v>
      </c>
      <c r="AG11" s="58"/>
      <c r="AH11" s="54">
        <f t="shared" si="10"/>
        <v>0</v>
      </c>
      <c r="AI11" s="142">
        <v>5157.5600000000004</v>
      </c>
      <c r="AJ11" s="128"/>
      <c r="AK11" s="66">
        <v>14.7402</v>
      </c>
      <c r="AL11" s="39">
        <f t="shared" si="7"/>
        <v>0</v>
      </c>
      <c r="AM11" s="39">
        <f t="shared" si="8"/>
        <v>0</v>
      </c>
      <c r="AN11" s="32" t="s">
        <v>22</v>
      </c>
      <c r="AO11" s="40">
        <v>0.43</v>
      </c>
    </row>
    <row r="12" spans="1:42" ht="14.25" customHeight="1">
      <c r="A12" s="8">
        <v>1</v>
      </c>
      <c r="B12" s="4" t="s">
        <v>101</v>
      </c>
      <c r="C12" s="5">
        <v>720</v>
      </c>
      <c r="D12" s="5">
        <v>150</v>
      </c>
      <c r="E12" s="155"/>
      <c r="F12" s="74">
        <v>12345678917</v>
      </c>
      <c r="G12" s="91" t="s">
        <v>281</v>
      </c>
      <c r="H12" s="55"/>
      <c r="I12" s="55"/>
      <c r="J12" s="55"/>
      <c r="K12" s="74">
        <v>13366981001</v>
      </c>
      <c r="L12" s="74"/>
      <c r="M12" s="74">
        <f t="shared" si="0"/>
        <v>0</v>
      </c>
      <c r="N12" s="55">
        <v>13366991001</v>
      </c>
      <c r="O12" s="55"/>
      <c r="P12" s="55">
        <f t="shared" si="1"/>
        <v>0</v>
      </c>
      <c r="Q12" s="55">
        <v>13366971001</v>
      </c>
      <c r="R12" s="55"/>
      <c r="S12" s="55">
        <f t="shared" si="2"/>
        <v>0</v>
      </c>
      <c r="T12" s="55">
        <v>13367051001</v>
      </c>
      <c r="U12" s="55">
        <v>1</v>
      </c>
      <c r="V12" s="55">
        <f t="shared" si="3"/>
        <v>0</v>
      </c>
      <c r="W12" s="55">
        <v>13367061001</v>
      </c>
      <c r="X12" s="55"/>
      <c r="Y12" s="55">
        <f t="shared" si="4"/>
        <v>0</v>
      </c>
      <c r="Z12" s="55">
        <v>13367071001</v>
      </c>
      <c r="AA12" s="55"/>
      <c r="AB12" s="55">
        <f t="shared" si="5"/>
        <v>0</v>
      </c>
      <c r="AC12" s="55">
        <v>13367081001</v>
      </c>
      <c r="AD12" s="55"/>
      <c r="AE12" s="55">
        <f t="shared" si="6"/>
        <v>0</v>
      </c>
      <c r="AF12" s="68">
        <f t="shared" si="9"/>
        <v>0</v>
      </c>
      <c r="AG12" s="55"/>
      <c r="AH12" s="68">
        <f t="shared" si="10"/>
        <v>0</v>
      </c>
      <c r="AI12" s="139">
        <v>3375.99</v>
      </c>
      <c r="AJ12" s="123"/>
      <c r="AK12" s="61">
        <v>15.629900000000001</v>
      </c>
      <c r="AL12" s="17">
        <f t="shared" si="7"/>
        <v>0</v>
      </c>
      <c r="AM12" s="17">
        <f t="shared" si="8"/>
        <v>0</v>
      </c>
      <c r="AN12" s="5" t="s">
        <v>10</v>
      </c>
      <c r="AO12" s="6">
        <v>0.1</v>
      </c>
    </row>
    <row r="13" spans="1:42" ht="14.25" customHeight="1">
      <c r="A13" s="72">
        <v>2</v>
      </c>
      <c r="B13" s="29" t="s">
        <v>102</v>
      </c>
      <c r="C13" s="30">
        <v>720</v>
      </c>
      <c r="D13" s="30">
        <v>200</v>
      </c>
      <c r="E13" s="156"/>
      <c r="F13" s="54">
        <v>12345678918</v>
      </c>
      <c r="G13" s="92" t="s">
        <v>282</v>
      </c>
      <c r="H13" s="54"/>
      <c r="I13" s="54"/>
      <c r="J13" s="54"/>
      <c r="K13" s="54">
        <v>13366981001</v>
      </c>
      <c r="L13" s="54"/>
      <c r="M13" s="54">
        <f t="shared" si="0"/>
        <v>0</v>
      </c>
      <c r="N13" s="54">
        <v>13366991001</v>
      </c>
      <c r="O13" s="54"/>
      <c r="P13" s="54">
        <f t="shared" si="1"/>
        <v>0</v>
      </c>
      <c r="Q13" s="54">
        <v>13366971001</v>
      </c>
      <c r="R13" s="54"/>
      <c r="S13" s="54">
        <f t="shared" si="2"/>
        <v>0</v>
      </c>
      <c r="T13" s="54">
        <v>13367051001</v>
      </c>
      <c r="U13" s="54">
        <v>1</v>
      </c>
      <c r="V13" s="54">
        <f t="shared" si="3"/>
        <v>0</v>
      </c>
      <c r="W13" s="54">
        <v>13367061001</v>
      </c>
      <c r="X13" s="54"/>
      <c r="Y13" s="54">
        <f t="shared" si="4"/>
        <v>0</v>
      </c>
      <c r="Z13" s="54">
        <v>13367071001</v>
      </c>
      <c r="AA13" s="54"/>
      <c r="AB13" s="54">
        <f t="shared" si="5"/>
        <v>0</v>
      </c>
      <c r="AC13" s="54">
        <v>13367081001</v>
      </c>
      <c r="AD13" s="54"/>
      <c r="AE13" s="54">
        <f t="shared" si="6"/>
        <v>0</v>
      </c>
      <c r="AF13" s="54">
        <f t="shared" si="9"/>
        <v>0</v>
      </c>
      <c r="AG13" s="54"/>
      <c r="AH13" s="54">
        <f t="shared" si="10"/>
        <v>0</v>
      </c>
      <c r="AI13" s="140">
        <v>3510.25</v>
      </c>
      <c r="AJ13" s="124"/>
      <c r="AK13" s="62">
        <v>16.117000000000004</v>
      </c>
      <c r="AL13" s="35">
        <f t="shared" si="7"/>
        <v>0</v>
      </c>
      <c r="AM13" s="35">
        <f t="shared" si="8"/>
        <v>0</v>
      </c>
      <c r="AN13" s="30" t="s">
        <v>12</v>
      </c>
      <c r="AO13" s="36">
        <v>0.14000000000000001</v>
      </c>
    </row>
    <row r="14" spans="1:42" ht="14.25" customHeight="1">
      <c r="A14" s="8">
        <v>1</v>
      </c>
      <c r="B14" s="7" t="s">
        <v>103</v>
      </c>
      <c r="C14" s="8">
        <v>720</v>
      </c>
      <c r="D14" s="8">
        <v>300</v>
      </c>
      <c r="E14" s="156"/>
      <c r="F14" s="68">
        <v>12345678919</v>
      </c>
      <c r="G14" s="93" t="s">
        <v>283</v>
      </c>
      <c r="H14" s="53"/>
      <c r="I14" s="53"/>
      <c r="J14" s="53"/>
      <c r="K14" s="68">
        <v>13366981001</v>
      </c>
      <c r="L14" s="68"/>
      <c r="M14" s="68">
        <f t="shared" si="0"/>
        <v>0</v>
      </c>
      <c r="N14" s="53">
        <v>13366991001</v>
      </c>
      <c r="O14" s="53"/>
      <c r="P14" s="53">
        <f t="shared" si="1"/>
        <v>0</v>
      </c>
      <c r="Q14" s="53">
        <v>13366971001</v>
      </c>
      <c r="R14" s="53"/>
      <c r="S14" s="53">
        <f t="shared" si="2"/>
        <v>0</v>
      </c>
      <c r="T14" s="53">
        <v>13367051001</v>
      </c>
      <c r="U14" s="53">
        <v>1</v>
      </c>
      <c r="V14" s="53">
        <f t="shared" si="3"/>
        <v>0</v>
      </c>
      <c r="W14" s="53">
        <v>13367061001</v>
      </c>
      <c r="X14" s="53"/>
      <c r="Y14" s="53">
        <f t="shared" si="4"/>
        <v>0</v>
      </c>
      <c r="Z14" s="53">
        <v>13367071001</v>
      </c>
      <c r="AA14" s="53"/>
      <c r="AB14" s="53">
        <f t="shared" si="5"/>
        <v>0</v>
      </c>
      <c r="AC14" s="53">
        <v>13367081001</v>
      </c>
      <c r="AD14" s="53"/>
      <c r="AE14" s="53">
        <f t="shared" si="6"/>
        <v>0</v>
      </c>
      <c r="AF14" s="68">
        <f t="shared" si="9"/>
        <v>0</v>
      </c>
      <c r="AG14" s="53"/>
      <c r="AH14" s="68">
        <f t="shared" si="10"/>
        <v>0</v>
      </c>
      <c r="AI14" s="141">
        <v>3747.29</v>
      </c>
      <c r="AJ14" s="125"/>
      <c r="AK14" s="63">
        <v>16.132900000000003</v>
      </c>
      <c r="AL14" s="11">
        <f t="shared" si="7"/>
        <v>0</v>
      </c>
      <c r="AM14" s="11">
        <f t="shared" si="8"/>
        <v>0</v>
      </c>
      <c r="AN14" s="8" t="s">
        <v>14</v>
      </c>
      <c r="AO14" s="12">
        <v>0.21</v>
      </c>
    </row>
    <row r="15" spans="1:42" ht="14.25" customHeight="1">
      <c r="A15" s="72">
        <v>2</v>
      </c>
      <c r="B15" s="29" t="s">
        <v>104</v>
      </c>
      <c r="C15" s="30">
        <v>720</v>
      </c>
      <c r="D15" s="30">
        <v>350</v>
      </c>
      <c r="E15" s="156"/>
      <c r="F15" s="54">
        <v>12345678920</v>
      </c>
      <c r="G15" s="92" t="s">
        <v>284</v>
      </c>
      <c r="H15" s="54"/>
      <c r="I15" s="54"/>
      <c r="J15" s="54"/>
      <c r="K15" s="54">
        <v>13366981001</v>
      </c>
      <c r="L15" s="54"/>
      <c r="M15" s="54">
        <f t="shared" si="0"/>
        <v>0</v>
      </c>
      <c r="N15" s="54">
        <v>13366991001</v>
      </c>
      <c r="O15" s="54"/>
      <c r="P15" s="54">
        <f t="shared" si="1"/>
        <v>0</v>
      </c>
      <c r="Q15" s="54">
        <v>13366971001</v>
      </c>
      <c r="R15" s="54"/>
      <c r="S15" s="54">
        <f t="shared" si="2"/>
        <v>0</v>
      </c>
      <c r="T15" s="54">
        <v>13367051001</v>
      </c>
      <c r="U15" s="54">
        <v>1</v>
      </c>
      <c r="V15" s="54">
        <f t="shared" si="3"/>
        <v>0</v>
      </c>
      <c r="W15" s="54">
        <v>13367061001</v>
      </c>
      <c r="X15" s="54"/>
      <c r="Y15" s="54">
        <f t="shared" si="4"/>
        <v>0</v>
      </c>
      <c r="Z15" s="54">
        <v>13367071001</v>
      </c>
      <c r="AA15" s="54"/>
      <c r="AB15" s="54">
        <f t="shared" si="5"/>
        <v>0</v>
      </c>
      <c r="AC15" s="54">
        <v>13367081001</v>
      </c>
      <c r="AD15" s="54"/>
      <c r="AE15" s="54">
        <f t="shared" si="6"/>
        <v>0</v>
      </c>
      <c r="AF15" s="54">
        <f t="shared" si="9"/>
        <v>0</v>
      </c>
      <c r="AG15" s="54"/>
      <c r="AH15" s="54">
        <f t="shared" si="10"/>
        <v>0</v>
      </c>
      <c r="AI15" s="140">
        <v>3850.81</v>
      </c>
      <c r="AJ15" s="124"/>
      <c r="AK15" s="62">
        <v>16.580400000000001</v>
      </c>
      <c r="AL15" s="35">
        <f t="shared" si="7"/>
        <v>0</v>
      </c>
      <c r="AM15" s="35">
        <f t="shared" si="8"/>
        <v>0</v>
      </c>
      <c r="AN15" s="30" t="s">
        <v>16</v>
      </c>
      <c r="AO15" s="36">
        <v>0.25</v>
      </c>
    </row>
    <row r="16" spans="1:42" ht="14.25" customHeight="1">
      <c r="A16" s="8">
        <v>1</v>
      </c>
      <c r="B16" s="7" t="s">
        <v>105</v>
      </c>
      <c r="C16" s="8">
        <v>720</v>
      </c>
      <c r="D16" s="8">
        <v>400</v>
      </c>
      <c r="E16" s="156"/>
      <c r="F16" s="68">
        <v>12345678921</v>
      </c>
      <c r="G16" s="93" t="s">
        <v>285</v>
      </c>
      <c r="H16" s="53"/>
      <c r="I16" s="53"/>
      <c r="J16" s="53"/>
      <c r="K16" s="68">
        <v>13366981001</v>
      </c>
      <c r="L16" s="68"/>
      <c r="M16" s="68">
        <f t="shared" si="0"/>
        <v>0</v>
      </c>
      <c r="N16" s="53">
        <v>13366991001</v>
      </c>
      <c r="O16" s="53"/>
      <c r="P16" s="53">
        <f t="shared" si="1"/>
        <v>0</v>
      </c>
      <c r="Q16" s="53">
        <v>13366971001</v>
      </c>
      <c r="R16" s="53"/>
      <c r="S16" s="53">
        <f t="shared" si="2"/>
        <v>0</v>
      </c>
      <c r="T16" s="53">
        <v>13367051001</v>
      </c>
      <c r="U16" s="53">
        <v>1</v>
      </c>
      <c r="V16" s="53">
        <f t="shared" si="3"/>
        <v>0</v>
      </c>
      <c r="W16" s="53">
        <v>13367061001</v>
      </c>
      <c r="X16" s="53"/>
      <c r="Y16" s="53">
        <f t="shared" si="4"/>
        <v>0</v>
      </c>
      <c r="Z16" s="53">
        <v>13367071001</v>
      </c>
      <c r="AA16" s="53"/>
      <c r="AB16" s="53">
        <f t="shared" si="5"/>
        <v>0</v>
      </c>
      <c r="AC16" s="53">
        <v>13367081001</v>
      </c>
      <c r="AD16" s="53"/>
      <c r="AE16" s="53">
        <f t="shared" si="6"/>
        <v>0</v>
      </c>
      <c r="AF16" s="68">
        <f t="shared" si="9"/>
        <v>0</v>
      </c>
      <c r="AG16" s="53"/>
      <c r="AH16" s="68">
        <f t="shared" si="10"/>
        <v>0</v>
      </c>
      <c r="AI16" s="141">
        <v>4023.58</v>
      </c>
      <c r="AJ16" s="125"/>
      <c r="AK16" s="63">
        <v>17.346800000000002</v>
      </c>
      <c r="AL16" s="11">
        <f t="shared" si="7"/>
        <v>0</v>
      </c>
      <c r="AM16" s="11">
        <f t="shared" si="8"/>
        <v>0</v>
      </c>
      <c r="AN16" s="8" t="s">
        <v>18</v>
      </c>
      <c r="AO16" s="12">
        <v>0.28000000000000003</v>
      </c>
    </row>
    <row r="17" spans="1:41" ht="14.25" customHeight="1">
      <c r="A17" s="72">
        <v>2</v>
      </c>
      <c r="B17" s="29" t="s">
        <v>106</v>
      </c>
      <c r="C17" s="30">
        <v>720</v>
      </c>
      <c r="D17" s="30">
        <v>500</v>
      </c>
      <c r="E17" s="156"/>
      <c r="F17" s="54">
        <v>12345678922</v>
      </c>
      <c r="G17" s="92" t="s">
        <v>286</v>
      </c>
      <c r="H17" s="54"/>
      <c r="I17" s="54"/>
      <c r="J17" s="54"/>
      <c r="K17" s="54">
        <v>13366981001</v>
      </c>
      <c r="L17" s="54"/>
      <c r="M17" s="54">
        <f t="shared" si="0"/>
        <v>0</v>
      </c>
      <c r="N17" s="54">
        <v>13366991001</v>
      </c>
      <c r="O17" s="54"/>
      <c r="P17" s="54">
        <f t="shared" si="1"/>
        <v>0</v>
      </c>
      <c r="Q17" s="54">
        <v>13366971001</v>
      </c>
      <c r="R17" s="54"/>
      <c r="S17" s="54">
        <f t="shared" si="2"/>
        <v>0</v>
      </c>
      <c r="T17" s="54">
        <v>13367051001</v>
      </c>
      <c r="U17" s="54">
        <v>1</v>
      </c>
      <c r="V17" s="54">
        <f t="shared" si="3"/>
        <v>0</v>
      </c>
      <c r="W17" s="54">
        <v>13367061001</v>
      </c>
      <c r="X17" s="54"/>
      <c r="Y17" s="54">
        <f t="shared" si="4"/>
        <v>0</v>
      </c>
      <c r="Z17" s="54">
        <v>13367071001</v>
      </c>
      <c r="AA17" s="54"/>
      <c r="AB17" s="54">
        <f t="shared" si="5"/>
        <v>0</v>
      </c>
      <c r="AC17" s="54">
        <v>13367081001</v>
      </c>
      <c r="AD17" s="54"/>
      <c r="AE17" s="54">
        <f t="shared" si="6"/>
        <v>0</v>
      </c>
      <c r="AF17" s="54">
        <f t="shared" si="9"/>
        <v>0</v>
      </c>
      <c r="AG17" s="54"/>
      <c r="AH17" s="54">
        <f t="shared" si="10"/>
        <v>0</v>
      </c>
      <c r="AI17" s="140">
        <v>4282.87</v>
      </c>
      <c r="AJ17" s="124"/>
      <c r="AK17" s="62">
        <v>18.113200000000003</v>
      </c>
      <c r="AL17" s="35">
        <f t="shared" si="7"/>
        <v>0</v>
      </c>
      <c r="AM17" s="35">
        <f t="shared" si="8"/>
        <v>0</v>
      </c>
      <c r="AN17" s="30" t="s">
        <v>20</v>
      </c>
      <c r="AO17" s="36">
        <v>0.36</v>
      </c>
    </row>
    <row r="18" spans="1:41" ht="14.25" customHeight="1" thickBot="1">
      <c r="A18" s="8">
        <v>1</v>
      </c>
      <c r="B18" s="18" t="s">
        <v>107</v>
      </c>
      <c r="C18" s="19">
        <v>720</v>
      </c>
      <c r="D18" s="19">
        <v>600</v>
      </c>
      <c r="E18" s="157"/>
      <c r="F18" s="75">
        <v>12345678923</v>
      </c>
      <c r="G18" s="94" t="s">
        <v>287</v>
      </c>
      <c r="H18" s="56"/>
      <c r="I18" s="56"/>
      <c r="J18" s="56"/>
      <c r="K18" s="75">
        <v>13366981001</v>
      </c>
      <c r="L18" s="75"/>
      <c r="M18" s="75">
        <f t="shared" si="0"/>
        <v>0</v>
      </c>
      <c r="N18" s="56">
        <v>13366991001</v>
      </c>
      <c r="O18" s="56"/>
      <c r="P18" s="56">
        <f t="shared" si="1"/>
        <v>0</v>
      </c>
      <c r="Q18" s="56">
        <v>13366971001</v>
      </c>
      <c r="R18" s="56"/>
      <c r="S18" s="56">
        <f t="shared" si="2"/>
        <v>0</v>
      </c>
      <c r="T18" s="56">
        <v>13367051001</v>
      </c>
      <c r="U18" s="56">
        <v>1</v>
      </c>
      <c r="V18" s="56">
        <f t="shared" si="3"/>
        <v>0</v>
      </c>
      <c r="W18" s="56">
        <v>13367061001</v>
      </c>
      <c r="X18" s="56"/>
      <c r="Y18" s="56">
        <f t="shared" si="4"/>
        <v>0</v>
      </c>
      <c r="Z18" s="56">
        <v>13367071001</v>
      </c>
      <c r="AA18" s="56"/>
      <c r="AB18" s="56">
        <f t="shared" si="5"/>
        <v>0</v>
      </c>
      <c r="AC18" s="56">
        <v>13367081001</v>
      </c>
      <c r="AD18" s="56"/>
      <c r="AE18" s="56">
        <f t="shared" si="6"/>
        <v>0</v>
      </c>
      <c r="AF18" s="68">
        <f t="shared" si="9"/>
        <v>0</v>
      </c>
      <c r="AG18" s="56"/>
      <c r="AH18" s="68">
        <f t="shared" si="10"/>
        <v>0</v>
      </c>
      <c r="AI18" s="143">
        <v>4548.29</v>
      </c>
      <c r="AJ18" s="126"/>
      <c r="AK18" s="64">
        <v>19.571300000000004</v>
      </c>
      <c r="AL18" s="20">
        <f t="shared" si="7"/>
        <v>0</v>
      </c>
      <c r="AM18" s="20">
        <f t="shared" si="8"/>
        <v>0</v>
      </c>
      <c r="AN18" s="19" t="s">
        <v>22</v>
      </c>
      <c r="AO18" s="21">
        <v>0.43</v>
      </c>
    </row>
    <row r="19" spans="1:41" ht="48.75" customHeight="1">
      <c r="A19" s="72">
        <v>2</v>
      </c>
      <c r="B19" s="27" t="s">
        <v>108</v>
      </c>
      <c r="C19" s="28">
        <v>720</v>
      </c>
      <c r="D19" s="28">
        <v>500</v>
      </c>
      <c r="E19" s="155"/>
      <c r="F19" s="57">
        <v>12345678924</v>
      </c>
      <c r="G19" s="95" t="s">
        <v>288</v>
      </c>
      <c r="H19" s="57"/>
      <c r="I19" s="57"/>
      <c r="J19" s="57"/>
      <c r="K19" s="57">
        <v>13366981001</v>
      </c>
      <c r="L19" s="57"/>
      <c r="M19" s="57">
        <f t="shared" si="0"/>
        <v>0</v>
      </c>
      <c r="N19" s="57">
        <v>13366991001</v>
      </c>
      <c r="O19" s="57"/>
      <c r="P19" s="57">
        <f t="shared" si="1"/>
        <v>0</v>
      </c>
      <c r="Q19" s="57">
        <v>13366971001</v>
      </c>
      <c r="R19" s="57"/>
      <c r="S19" s="57">
        <f t="shared" si="2"/>
        <v>0</v>
      </c>
      <c r="T19" s="57">
        <v>13367051001</v>
      </c>
      <c r="U19" s="57">
        <v>1</v>
      </c>
      <c r="V19" s="57">
        <f t="shared" si="3"/>
        <v>0</v>
      </c>
      <c r="W19" s="57">
        <v>13367061001</v>
      </c>
      <c r="X19" s="57"/>
      <c r="Y19" s="57">
        <f t="shared" si="4"/>
        <v>0</v>
      </c>
      <c r="Z19" s="57">
        <v>13367071001</v>
      </c>
      <c r="AA19" s="57"/>
      <c r="AB19" s="57">
        <f t="shared" si="5"/>
        <v>0</v>
      </c>
      <c r="AC19" s="57">
        <v>13367081001</v>
      </c>
      <c r="AD19" s="57"/>
      <c r="AE19" s="57">
        <f t="shared" si="6"/>
        <v>0</v>
      </c>
      <c r="AF19" s="54">
        <f t="shared" si="9"/>
        <v>0</v>
      </c>
      <c r="AG19" s="57"/>
      <c r="AH19" s="54">
        <f t="shared" si="10"/>
        <v>0</v>
      </c>
      <c r="AI19" s="144">
        <v>4076.75</v>
      </c>
      <c r="AJ19" s="127"/>
      <c r="AK19" s="65">
        <v>16.137</v>
      </c>
      <c r="AL19" s="37">
        <f t="shared" si="7"/>
        <v>0</v>
      </c>
      <c r="AM19" s="37">
        <f t="shared" si="8"/>
        <v>0</v>
      </c>
      <c r="AN19" s="28" t="s">
        <v>69</v>
      </c>
      <c r="AO19" s="38">
        <v>0.43</v>
      </c>
    </row>
    <row r="20" spans="1:41" ht="48.75" customHeight="1" thickBot="1">
      <c r="A20" s="8">
        <v>1</v>
      </c>
      <c r="B20" s="18" t="s">
        <v>109</v>
      </c>
      <c r="C20" s="19">
        <v>720</v>
      </c>
      <c r="D20" s="19">
        <v>600</v>
      </c>
      <c r="E20" s="157"/>
      <c r="F20" s="75">
        <v>12345678925</v>
      </c>
      <c r="G20" s="94" t="s">
        <v>289</v>
      </c>
      <c r="H20" s="56"/>
      <c r="I20" s="56"/>
      <c r="J20" s="56"/>
      <c r="K20" s="75">
        <v>13366981001</v>
      </c>
      <c r="L20" s="75"/>
      <c r="M20" s="75">
        <f t="shared" si="0"/>
        <v>0</v>
      </c>
      <c r="N20" s="56">
        <v>13366991001</v>
      </c>
      <c r="O20" s="56"/>
      <c r="P20" s="56">
        <f t="shared" si="1"/>
        <v>0</v>
      </c>
      <c r="Q20" s="56">
        <v>13366971001</v>
      </c>
      <c r="R20" s="56"/>
      <c r="S20" s="56">
        <f t="shared" si="2"/>
        <v>0</v>
      </c>
      <c r="T20" s="56">
        <v>13367051001</v>
      </c>
      <c r="U20" s="56">
        <v>1</v>
      </c>
      <c r="V20" s="56">
        <f t="shared" si="3"/>
        <v>0</v>
      </c>
      <c r="W20" s="56">
        <v>13367061001</v>
      </c>
      <c r="X20" s="56"/>
      <c r="Y20" s="56">
        <f t="shared" si="4"/>
        <v>0</v>
      </c>
      <c r="Z20" s="56">
        <v>13367071001</v>
      </c>
      <c r="AA20" s="56"/>
      <c r="AB20" s="56">
        <f t="shared" si="5"/>
        <v>0</v>
      </c>
      <c r="AC20" s="56">
        <v>13367081001</v>
      </c>
      <c r="AD20" s="56"/>
      <c r="AE20" s="56">
        <f t="shared" si="6"/>
        <v>0</v>
      </c>
      <c r="AF20" s="68">
        <f t="shared" si="9"/>
        <v>0</v>
      </c>
      <c r="AG20" s="56"/>
      <c r="AH20" s="68">
        <f t="shared" si="10"/>
        <v>0</v>
      </c>
      <c r="AI20" s="143">
        <v>4257.43</v>
      </c>
      <c r="AJ20" s="126"/>
      <c r="AK20" s="64">
        <v>18.0002</v>
      </c>
      <c r="AL20" s="20">
        <f t="shared" si="7"/>
        <v>0</v>
      </c>
      <c r="AM20" s="20">
        <f t="shared" si="8"/>
        <v>0</v>
      </c>
      <c r="AN20" s="19" t="s">
        <v>157</v>
      </c>
      <c r="AO20" s="21">
        <v>0.5</v>
      </c>
    </row>
    <row r="21" spans="1:41" ht="20.25" customHeight="1">
      <c r="A21" s="72">
        <v>2</v>
      </c>
      <c r="B21" s="27" t="s">
        <v>110</v>
      </c>
      <c r="C21" s="28">
        <v>720</v>
      </c>
      <c r="D21" s="28">
        <v>600</v>
      </c>
      <c r="E21" s="155"/>
      <c r="F21" s="57">
        <v>12345678926</v>
      </c>
      <c r="G21" s="95" t="s">
        <v>290</v>
      </c>
      <c r="H21" s="57"/>
      <c r="I21" s="57"/>
      <c r="J21" s="57"/>
      <c r="K21" s="57">
        <v>13366981001</v>
      </c>
      <c r="L21" s="57"/>
      <c r="M21" s="57">
        <f t="shared" si="0"/>
        <v>0</v>
      </c>
      <c r="N21" s="57">
        <v>13366991001</v>
      </c>
      <c r="O21" s="57"/>
      <c r="P21" s="57">
        <f t="shared" si="1"/>
        <v>0</v>
      </c>
      <c r="Q21" s="57">
        <v>13366971001</v>
      </c>
      <c r="R21" s="57"/>
      <c r="S21" s="57">
        <f t="shared" si="2"/>
        <v>0</v>
      </c>
      <c r="T21" s="57">
        <v>13367051001</v>
      </c>
      <c r="U21" s="57">
        <v>2</v>
      </c>
      <c r="V21" s="57">
        <f t="shared" si="3"/>
        <v>0</v>
      </c>
      <c r="W21" s="57">
        <v>13367061001</v>
      </c>
      <c r="X21" s="57"/>
      <c r="Y21" s="57">
        <f t="shared" si="4"/>
        <v>0</v>
      </c>
      <c r="Z21" s="57">
        <v>13367071001</v>
      </c>
      <c r="AA21" s="57"/>
      <c r="AB21" s="57">
        <f t="shared" si="5"/>
        <v>0</v>
      </c>
      <c r="AC21" s="57">
        <v>13367081001</v>
      </c>
      <c r="AD21" s="57"/>
      <c r="AE21" s="57">
        <f t="shared" si="6"/>
        <v>0</v>
      </c>
      <c r="AF21" s="54">
        <f t="shared" si="9"/>
        <v>0</v>
      </c>
      <c r="AG21" s="57"/>
      <c r="AH21" s="54">
        <f t="shared" si="10"/>
        <v>0</v>
      </c>
      <c r="AI21" s="144">
        <v>5298.97</v>
      </c>
      <c r="AJ21" s="127"/>
      <c r="AK21" s="65">
        <v>18.868699999999997</v>
      </c>
      <c r="AL21" s="37">
        <f t="shared" si="7"/>
        <v>0</v>
      </c>
      <c r="AM21" s="37">
        <f t="shared" si="8"/>
        <v>0</v>
      </c>
      <c r="AN21" s="28" t="s">
        <v>59</v>
      </c>
      <c r="AO21" s="38">
        <v>0.43</v>
      </c>
    </row>
    <row r="22" spans="1:41" ht="20.25" customHeight="1">
      <c r="A22" s="8">
        <v>1</v>
      </c>
      <c r="B22" s="7" t="s">
        <v>111</v>
      </c>
      <c r="C22" s="8">
        <v>720</v>
      </c>
      <c r="D22" s="8">
        <v>700</v>
      </c>
      <c r="E22" s="156"/>
      <c r="F22" s="68">
        <v>12345678927</v>
      </c>
      <c r="G22" s="93" t="s">
        <v>291</v>
      </c>
      <c r="H22" s="53"/>
      <c r="I22" s="53"/>
      <c r="J22" s="53"/>
      <c r="K22" s="68">
        <v>13366981001</v>
      </c>
      <c r="L22" s="68"/>
      <c r="M22" s="68">
        <f t="shared" si="0"/>
        <v>0</v>
      </c>
      <c r="N22" s="53">
        <v>13366991001</v>
      </c>
      <c r="O22" s="53"/>
      <c r="P22" s="53">
        <f t="shared" si="1"/>
        <v>0</v>
      </c>
      <c r="Q22" s="53">
        <v>13366971001</v>
      </c>
      <c r="R22" s="53"/>
      <c r="S22" s="53">
        <f t="shared" si="2"/>
        <v>0</v>
      </c>
      <c r="T22" s="53">
        <v>13367051001</v>
      </c>
      <c r="U22" s="53">
        <v>2</v>
      </c>
      <c r="V22" s="53">
        <f t="shared" si="3"/>
        <v>0</v>
      </c>
      <c r="W22" s="53">
        <v>13367061001</v>
      </c>
      <c r="X22" s="53"/>
      <c r="Y22" s="53">
        <f t="shared" si="4"/>
        <v>0</v>
      </c>
      <c r="Z22" s="53">
        <v>13367071001</v>
      </c>
      <c r="AA22" s="53"/>
      <c r="AB22" s="53">
        <f t="shared" si="5"/>
        <v>0</v>
      </c>
      <c r="AC22" s="53">
        <v>13367081001</v>
      </c>
      <c r="AD22" s="53"/>
      <c r="AE22" s="53">
        <f t="shared" si="6"/>
        <v>0</v>
      </c>
      <c r="AF22" s="68">
        <f t="shared" si="9"/>
        <v>0</v>
      </c>
      <c r="AG22" s="53"/>
      <c r="AH22" s="68">
        <f t="shared" si="10"/>
        <v>0</v>
      </c>
      <c r="AI22" s="141">
        <v>5613.62</v>
      </c>
      <c r="AJ22" s="125"/>
      <c r="AK22" s="63">
        <v>20.066700000000001</v>
      </c>
      <c r="AL22" s="11">
        <f t="shared" si="7"/>
        <v>0</v>
      </c>
      <c r="AM22" s="11">
        <f t="shared" si="8"/>
        <v>0</v>
      </c>
      <c r="AN22" s="8" t="s">
        <v>61</v>
      </c>
      <c r="AO22" s="12">
        <v>0.5</v>
      </c>
    </row>
    <row r="23" spans="1:41" ht="20.25" customHeight="1">
      <c r="A23" s="72">
        <v>2</v>
      </c>
      <c r="B23" s="29" t="s">
        <v>112</v>
      </c>
      <c r="C23" s="30">
        <v>720</v>
      </c>
      <c r="D23" s="30">
        <v>800</v>
      </c>
      <c r="E23" s="156"/>
      <c r="F23" s="54">
        <v>12345678928</v>
      </c>
      <c r="G23" s="92" t="s">
        <v>292</v>
      </c>
      <c r="H23" s="54"/>
      <c r="I23" s="54"/>
      <c r="J23" s="54"/>
      <c r="K23" s="54">
        <v>13366981001</v>
      </c>
      <c r="L23" s="54"/>
      <c r="M23" s="54">
        <f t="shared" si="0"/>
        <v>0</v>
      </c>
      <c r="N23" s="54">
        <v>13366991001</v>
      </c>
      <c r="O23" s="54"/>
      <c r="P23" s="54">
        <f t="shared" si="1"/>
        <v>0</v>
      </c>
      <c r="Q23" s="54">
        <v>13366971001</v>
      </c>
      <c r="R23" s="54"/>
      <c r="S23" s="54">
        <f t="shared" si="2"/>
        <v>0</v>
      </c>
      <c r="T23" s="54">
        <v>13367051001</v>
      </c>
      <c r="U23" s="54">
        <v>2</v>
      </c>
      <c r="V23" s="54">
        <f t="shared" si="3"/>
        <v>0</v>
      </c>
      <c r="W23" s="54">
        <v>13367061001</v>
      </c>
      <c r="X23" s="54"/>
      <c r="Y23" s="54">
        <f t="shared" si="4"/>
        <v>0</v>
      </c>
      <c r="Z23" s="54">
        <v>13367071001</v>
      </c>
      <c r="AA23" s="54"/>
      <c r="AB23" s="54">
        <f t="shared" si="5"/>
        <v>0</v>
      </c>
      <c r="AC23" s="54">
        <v>13367081001</v>
      </c>
      <c r="AD23" s="54"/>
      <c r="AE23" s="54">
        <f t="shared" si="6"/>
        <v>0</v>
      </c>
      <c r="AF23" s="54">
        <f t="shared" si="9"/>
        <v>0</v>
      </c>
      <c r="AG23" s="54"/>
      <c r="AH23" s="54">
        <f t="shared" si="10"/>
        <v>0</v>
      </c>
      <c r="AI23" s="140">
        <v>5932.39</v>
      </c>
      <c r="AJ23" s="124"/>
      <c r="AK23" s="62">
        <v>21.082599999999999</v>
      </c>
      <c r="AL23" s="35">
        <f t="shared" si="7"/>
        <v>0</v>
      </c>
      <c r="AM23" s="35">
        <f t="shared" si="8"/>
        <v>0</v>
      </c>
      <c r="AN23" s="30" t="s">
        <v>65</v>
      </c>
      <c r="AO23" s="36">
        <v>0.56999999999999995</v>
      </c>
    </row>
    <row r="24" spans="1:41" ht="20.25" customHeight="1">
      <c r="A24" s="8">
        <v>1</v>
      </c>
      <c r="B24" s="7" t="s">
        <v>113</v>
      </c>
      <c r="C24" s="8">
        <v>720</v>
      </c>
      <c r="D24" s="8">
        <v>900</v>
      </c>
      <c r="E24" s="156"/>
      <c r="F24" s="68">
        <v>12345678929</v>
      </c>
      <c r="G24" s="93" t="s">
        <v>293</v>
      </c>
      <c r="H24" s="53"/>
      <c r="I24" s="53"/>
      <c r="J24" s="53"/>
      <c r="K24" s="68">
        <v>13366981001</v>
      </c>
      <c r="L24" s="68"/>
      <c r="M24" s="68">
        <f t="shared" si="0"/>
        <v>0</v>
      </c>
      <c r="N24" s="53">
        <v>13366991001</v>
      </c>
      <c r="O24" s="53"/>
      <c r="P24" s="53">
        <f t="shared" si="1"/>
        <v>0</v>
      </c>
      <c r="Q24" s="53">
        <v>13366971001</v>
      </c>
      <c r="R24" s="53"/>
      <c r="S24" s="53">
        <f t="shared" si="2"/>
        <v>0</v>
      </c>
      <c r="T24" s="53">
        <v>13367051001</v>
      </c>
      <c r="U24" s="53">
        <v>2</v>
      </c>
      <c r="V24" s="53">
        <f t="shared" si="3"/>
        <v>0</v>
      </c>
      <c r="W24" s="53">
        <v>13367061001</v>
      </c>
      <c r="X24" s="53"/>
      <c r="Y24" s="53">
        <f t="shared" si="4"/>
        <v>0</v>
      </c>
      <c r="Z24" s="53">
        <v>13367071001</v>
      </c>
      <c r="AA24" s="53"/>
      <c r="AB24" s="53">
        <f t="shared" si="5"/>
        <v>0</v>
      </c>
      <c r="AC24" s="53">
        <v>13367081001</v>
      </c>
      <c r="AD24" s="53"/>
      <c r="AE24" s="53">
        <f t="shared" si="6"/>
        <v>0</v>
      </c>
      <c r="AF24" s="68">
        <f t="shared" si="9"/>
        <v>0</v>
      </c>
      <c r="AG24" s="53"/>
      <c r="AH24" s="68">
        <f t="shared" si="10"/>
        <v>0</v>
      </c>
      <c r="AI24" s="141">
        <v>6231.8</v>
      </c>
      <c r="AJ24" s="125"/>
      <c r="AK24" s="63">
        <v>23.433300000000006</v>
      </c>
      <c r="AL24" s="11">
        <f t="shared" si="7"/>
        <v>0</v>
      </c>
      <c r="AM24" s="11">
        <f t="shared" si="8"/>
        <v>0</v>
      </c>
      <c r="AN24" s="8" t="s">
        <v>67</v>
      </c>
      <c r="AO24" s="12">
        <v>0.64</v>
      </c>
    </row>
    <row r="25" spans="1:41" ht="20.25" customHeight="1" thickBot="1">
      <c r="A25" s="72">
        <v>2</v>
      </c>
      <c r="B25" s="31" t="s">
        <v>114</v>
      </c>
      <c r="C25" s="32">
        <v>720</v>
      </c>
      <c r="D25" s="32">
        <v>1000</v>
      </c>
      <c r="E25" s="157"/>
      <c r="F25" s="58">
        <v>12345678930</v>
      </c>
      <c r="G25" s="96" t="s">
        <v>294</v>
      </c>
      <c r="H25" s="58"/>
      <c r="I25" s="58"/>
      <c r="J25" s="58"/>
      <c r="K25" s="58">
        <v>13366981001</v>
      </c>
      <c r="L25" s="58"/>
      <c r="M25" s="58">
        <f t="shared" si="0"/>
        <v>0</v>
      </c>
      <c r="N25" s="58">
        <v>13366991001</v>
      </c>
      <c r="O25" s="58"/>
      <c r="P25" s="58">
        <f t="shared" si="1"/>
        <v>0</v>
      </c>
      <c r="Q25" s="58">
        <v>13366971001</v>
      </c>
      <c r="R25" s="58"/>
      <c r="S25" s="58">
        <f t="shared" si="2"/>
        <v>0</v>
      </c>
      <c r="T25" s="58">
        <v>13367051001</v>
      </c>
      <c r="U25" s="58">
        <v>2</v>
      </c>
      <c r="V25" s="58">
        <f t="shared" si="3"/>
        <v>0</v>
      </c>
      <c r="W25" s="58">
        <v>13367061001</v>
      </c>
      <c r="X25" s="58"/>
      <c r="Y25" s="58">
        <f t="shared" si="4"/>
        <v>0</v>
      </c>
      <c r="Z25" s="58">
        <v>13367071001</v>
      </c>
      <c r="AA25" s="58"/>
      <c r="AB25" s="58">
        <f t="shared" si="5"/>
        <v>0</v>
      </c>
      <c r="AC25" s="58">
        <v>13367081001</v>
      </c>
      <c r="AD25" s="58"/>
      <c r="AE25" s="58">
        <f t="shared" si="6"/>
        <v>0</v>
      </c>
      <c r="AF25" s="54">
        <f t="shared" si="9"/>
        <v>0</v>
      </c>
      <c r="AG25" s="58"/>
      <c r="AH25" s="54">
        <f t="shared" si="10"/>
        <v>0</v>
      </c>
      <c r="AI25" s="142">
        <v>6650.06</v>
      </c>
      <c r="AJ25" s="128"/>
      <c r="AK25" s="66">
        <v>16.817500000000003</v>
      </c>
      <c r="AL25" s="39">
        <f t="shared" si="7"/>
        <v>0</v>
      </c>
      <c r="AM25" s="39">
        <f t="shared" si="8"/>
        <v>0</v>
      </c>
      <c r="AN25" s="32" t="s">
        <v>69</v>
      </c>
      <c r="AO25" s="40">
        <v>0.75</v>
      </c>
    </row>
    <row r="26" spans="1:41" ht="20.25" customHeight="1">
      <c r="A26" s="8">
        <v>1</v>
      </c>
      <c r="B26" s="4" t="s">
        <v>115</v>
      </c>
      <c r="C26" s="5">
        <v>720</v>
      </c>
      <c r="D26" s="5">
        <v>600</v>
      </c>
      <c r="E26" s="155"/>
      <c r="F26" s="74">
        <v>12345678931</v>
      </c>
      <c r="G26" s="91" t="s">
        <v>295</v>
      </c>
      <c r="H26" s="55"/>
      <c r="I26" s="55"/>
      <c r="J26" s="55"/>
      <c r="K26" s="74">
        <v>13366981001</v>
      </c>
      <c r="L26" s="74"/>
      <c r="M26" s="74">
        <f t="shared" si="0"/>
        <v>0</v>
      </c>
      <c r="N26" s="55">
        <v>13366991001</v>
      </c>
      <c r="O26" s="55"/>
      <c r="P26" s="55">
        <f t="shared" si="1"/>
        <v>0</v>
      </c>
      <c r="Q26" s="55">
        <v>13366971001</v>
      </c>
      <c r="R26" s="55"/>
      <c r="S26" s="55">
        <f t="shared" si="2"/>
        <v>0</v>
      </c>
      <c r="T26" s="55">
        <v>13367051001</v>
      </c>
      <c r="U26" s="55">
        <v>2</v>
      </c>
      <c r="V26" s="55">
        <f t="shared" si="3"/>
        <v>0</v>
      </c>
      <c r="W26" s="55">
        <v>13367061001</v>
      </c>
      <c r="X26" s="55"/>
      <c r="Y26" s="55">
        <f t="shared" si="4"/>
        <v>0</v>
      </c>
      <c r="Z26" s="55">
        <v>13367071001</v>
      </c>
      <c r="AA26" s="55"/>
      <c r="AB26" s="55">
        <f t="shared" si="5"/>
        <v>0</v>
      </c>
      <c r="AC26" s="55">
        <v>13367081001</v>
      </c>
      <c r="AD26" s="55"/>
      <c r="AE26" s="55">
        <f t="shared" si="6"/>
        <v>0</v>
      </c>
      <c r="AF26" s="68">
        <f t="shared" si="9"/>
        <v>0</v>
      </c>
      <c r="AG26" s="55"/>
      <c r="AH26" s="68">
        <f t="shared" si="10"/>
        <v>0</v>
      </c>
      <c r="AI26" s="139">
        <v>4316.76</v>
      </c>
      <c r="AJ26" s="123"/>
      <c r="AK26" s="61">
        <v>18.112300000000001</v>
      </c>
      <c r="AL26" s="17">
        <f t="shared" si="7"/>
        <v>0</v>
      </c>
      <c r="AM26" s="17">
        <f t="shared" si="8"/>
        <v>0</v>
      </c>
      <c r="AN26" s="5" t="s">
        <v>59</v>
      </c>
      <c r="AO26" s="6">
        <v>0.43</v>
      </c>
    </row>
    <row r="27" spans="1:41" ht="20.25" customHeight="1">
      <c r="A27" s="72">
        <v>2</v>
      </c>
      <c r="B27" s="29" t="s">
        <v>116</v>
      </c>
      <c r="C27" s="30">
        <v>720</v>
      </c>
      <c r="D27" s="30">
        <v>700</v>
      </c>
      <c r="E27" s="156"/>
      <c r="F27" s="54">
        <v>12345678932</v>
      </c>
      <c r="G27" s="92" t="s">
        <v>296</v>
      </c>
      <c r="H27" s="54"/>
      <c r="I27" s="54"/>
      <c r="J27" s="54"/>
      <c r="K27" s="54">
        <v>13366981001</v>
      </c>
      <c r="L27" s="54"/>
      <c r="M27" s="54">
        <f t="shared" si="0"/>
        <v>0</v>
      </c>
      <c r="N27" s="54">
        <v>13366991001</v>
      </c>
      <c r="O27" s="54"/>
      <c r="P27" s="54">
        <f t="shared" si="1"/>
        <v>0</v>
      </c>
      <c r="Q27" s="54">
        <v>13366971001</v>
      </c>
      <c r="R27" s="54"/>
      <c r="S27" s="54">
        <f t="shared" si="2"/>
        <v>0</v>
      </c>
      <c r="T27" s="54">
        <v>13367051001</v>
      </c>
      <c r="U27" s="54">
        <v>2</v>
      </c>
      <c r="V27" s="54">
        <f t="shared" si="3"/>
        <v>0</v>
      </c>
      <c r="W27" s="54">
        <v>13367061001</v>
      </c>
      <c r="X27" s="54"/>
      <c r="Y27" s="54">
        <f t="shared" si="4"/>
        <v>0</v>
      </c>
      <c r="Z27" s="54">
        <v>13367071001</v>
      </c>
      <c r="AA27" s="54"/>
      <c r="AB27" s="54">
        <f t="shared" si="5"/>
        <v>0</v>
      </c>
      <c r="AC27" s="54">
        <v>13367081001</v>
      </c>
      <c r="AD27" s="54"/>
      <c r="AE27" s="54">
        <f t="shared" si="6"/>
        <v>0</v>
      </c>
      <c r="AF27" s="54">
        <f t="shared" si="9"/>
        <v>0</v>
      </c>
      <c r="AG27" s="54"/>
      <c r="AH27" s="54">
        <f t="shared" si="10"/>
        <v>0</v>
      </c>
      <c r="AI27" s="140">
        <v>4562.3</v>
      </c>
      <c r="AJ27" s="124"/>
      <c r="AK27" s="62">
        <v>19.554500000000001</v>
      </c>
      <c r="AL27" s="35">
        <f t="shared" si="7"/>
        <v>0</v>
      </c>
      <c r="AM27" s="35">
        <f t="shared" si="8"/>
        <v>0</v>
      </c>
      <c r="AN27" s="30" t="s">
        <v>61</v>
      </c>
      <c r="AO27" s="36">
        <v>0.5</v>
      </c>
    </row>
    <row r="28" spans="1:41" ht="20.25" customHeight="1">
      <c r="A28" s="8">
        <v>1</v>
      </c>
      <c r="B28" s="7" t="s">
        <v>117</v>
      </c>
      <c r="C28" s="8">
        <v>720</v>
      </c>
      <c r="D28" s="8">
        <v>800</v>
      </c>
      <c r="E28" s="156"/>
      <c r="F28" s="68">
        <v>12345678933</v>
      </c>
      <c r="G28" s="93" t="s">
        <v>297</v>
      </c>
      <c r="H28" s="53"/>
      <c r="I28" s="53"/>
      <c r="J28" s="53"/>
      <c r="K28" s="68">
        <v>13366981001</v>
      </c>
      <c r="L28" s="68"/>
      <c r="M28" s="68">
        <f t="shared" si="0"/>
        <v>0</v>
      </c>
      <c r="N28" s="53">
        <v>13366991001</v>
      </c>
      <c r="O28" s="53"/>
      <c r="P28" s="53">
        <f t="shared" si="1"/>
        <v>0</v>
      </c>
      <c r="Q28" s="53">
        <v>13366971001</v>
      </c>
      <c r="R28" s="53"/>
      <c r="S28" s="53">
        <f t="shared" si="2"/>
        <v>0</v>
      </c>
      <c r="T28" s="53">
        <v>13367051001</v>
      </c>
      <c r="U28" s="53">
        <v>2</v>
      </c>
      <c r="V28" s="53">
        <f t="shared" si="3"/>
        <v>0</v>
      </c>
      <c r="W28" s="53">
        <v>13367061001</v>
      </c>
      <c r="X28" s="53"/>
      <c r="Y28" s="53">
        <f t="shared" si="4"/>
        <v>0</v>
      </c>
      <c r="Z28" s="53">
        <v>13367071001</v>
      </c>
      <c r="AA28" s="53"/>
      <c r="AB28" s="53">
        <f t="shared" si="5"/>
        <v>0</v>
      </c>
      <c r="AC28" s="53">
        <v>13367081001</v>
      </c>
      <c r="AD28" s="53"/>
      <c r="AE28" s="53">
        <f t="shared" si="6"/>
        <v>0</v>
      </c>
      <c r="AF28" s="68">
        <f t="shared" si="9"/>
        <v>0</v>
      </c>
      <c r="AG28" s="53"/>
      <c r="AH28" s="68">
        <f t="shared" si="10"/>
        <v>0</v>
      </c>
      <c r="AI28" s="141">
        <v>4870.33</v>
      </c>
      <c r="AJ28" s="125"/>
      <c r="AK28" s="63">
        <v>20.7072</v>
      </c>
      <c r="AL28" s="11">
        <f t="shared" si="7"/>
        <v>0</v>
      </c>
      <c r="AM28" s="11">
        <f t="shared" si="8"/>
        <v>0</v>
      </c>
      <c r="AN28" s="8" t="s">
        <v>65</v>
      </c>
      <c r="AO28" s="12">
        <v>0.56999999999999995</v>
      </c>
    </row>
    <row r="29" spans="1:41" ht="20.25" customHeight="1">
      <c r="A29" s="72">
        <v>2</v>
      </c>
      <c r="B29" s="29" t="s">
        <v>118</v>
      </c>
      <c r="C29" s="30">
        <v>720</v>
      </c>
      <c r="D29" s="30">
        <v>900</v>
      </c>
      <c r="E29" s="156"/>
      <c r="F29" s="54">
        <v>12345678934</v>
      </c>
      <c r="G29" s="92" t="s">
        <v>298</v>
      </c>
      <c r="H29" s="54"/>
      <c r="I29" s="54"/>
      <c r="J29" s="54"/>
      <c r="K29" s="54">
        <v>13366981001</v>
      </c>
      <c r="L29" s="54"/>
      <c r="M29" s="54">
        <f t="shared" si="0"/>
        <v>0</v>
      </c>
      <c r="N29" s="54">
        <v>13366991001</v>
      </c>
      <c r="O29" s="54"/>
      <c r="P29" s="54">
        <f t="shared" si="1"/>
        <v>0</v>
      </c>
      <c r="Q29" s="54">
        <v>13366971001</v>
      </c>
      <c r="R29" s="54"/>
      <c r="S29" s="54">
        <f t="shared" si="2"/>
        <v>0</v>
      </c>
      <c r="T29" s="54">
        <v>13367051001</v>
      </c>
      <c r="U29" s="54">
        <v>2</v>
      </c>
      <c r="V29" s="54">
        <f t="shared" si="3"/>
        <v>0</v>
      </c>
      <c r="W29" s="54">
        <v>13367061001</v>
      </c>
      <c r="X29" s="54"/>
      <c r="Y29" s="54">
        <f t="shared" si="4"/>
        <v>0</v>
      </c>
      <c r="Z29" s="54">
        <v>13367071001</v>
      </c>
      <c r="AA29" s="54"/>
      <c r="AB29" s="54">
        <f t="shared" si="5"/>
        <v>0</v>
      </c>
      <c r="AC29" s="54">
        <v>13367081001</v>
      </c>
      <c r="AD29" s="54"/>
      <c r="AE29" s="54">
        <f t="shared" si="6"/>
        <v>0</v>
      </c>
      <c r="AF29" s="54">
        <f t="shared" si="9"/>
        <v>0</v>
      </c>
      <c r="AG29" s="54"/>
      <c r="AH29" s="54">
        <f t="shared" si="10"/>
        <v>0</v>
      </c>
      <c r="AI29" s="140">
        <v>5042.5200000000004</v>
      </c>
      <c r="AJ29" s="124"/>
      <c r="AK29" s="62">
        <v>22.007300000000001</v>
      </c>
      <c r="AL29" s="35">
        <f t="shared" si="7"/>
        <v>0</v>
      </c>
      <c r="AM29" s="35">
        <f t="shared" si="8"/>
        <v>0</v>
      </c>
      <c r="AN29" s="30" t="s">
        <v>67</v>
      </c>
      <c r="AO29" s="36">
        <v>0.64</v>
      </c>
    </row>
    <row r="30" spans="1:41" ht="20.25" customHeight="1" thickBot="1">
      <c r="A30" s="8">
        <v>1</v>
      </c>
      <c r="B30" s="18" t="s">
        <v>119</v>
      </c>
      <c r="C30" s="19">
        <v>720</v>
      </c>
      <c r="D30" s="19">
        <v>1000</v>
      </c>
      <c r="E30" s="157"/>
      <c r="F30" s="75">
        <v>12345678935</v>
      </c>
      <c r="G30" s="94" t="s">
        <v>299</v>
      </c>
      <c r="H30" s="56"/>
      <c r="I30" s="56"/>
      <c r="J30" s="56"/>
      <c r="K30" s="75">
        <v>13366981001</v>
      </c>
      <c r="L30" s="75"/>
      <c r="M30" s="75">
        <f t="shared" si="0"/>
        <v>0</v>
      </c>
      <c r="N30" s="56">
        <v>13366991001</v>
      </c>
      <c r="O30" s="56"/>
      <c r="P30" s="56">
        <f t="shared" si="1"/>
        <v>0</v>
      </c>
      <c r="Q30" s="56">
        <v>13366971001</v>
      </c>
      <c r="R30" s="56"/>
      <c r="S30" s="56">
        <f t="shared" si="2"/>
        <v>0</v>
      </c>
      <c r="T30" s="56">
        <v>13367051001</v>
      </c>
      <c r="U30" s="56">
        <v>2</v>
      </c>
      <c r="V30" s="56">
        <f t="shared" si="3"/>
        <v>0</v>
      </c>
      <c r="W30" s="56">
        <v>13367061001</v>
      </c>
      <c r="X30" s="56"/>
      <c r="Y30" s="56">
        <f t="shared" si="4"/>
        <v>0</v>
      </c>
      <c r="Z30" s="56">
        <v>13367071001</v>
      </c>
      <c r="AA30" s="56"/>
      <c r="AB30" s="56">
        <f t="shared" si="5"/>
        <v>0</v>
      </c>
      <c r="AC30" s="56">
        <v>13367081001</v>
      </c>
      <c r="AD30" s="56"/>
      <c r="AE30" s="56">
        <f t="shared" si="6"/>
        <v>0</v>
      </c>
      <c r="AF30" s="68">
        <f t="shared" si="9"/>
        <v>0</v>
      </c>
      <c r="AG30" s="53"/>
      <c r="AH30" s="68">
        <f t="shared" si="10"/>
        <v>0</v>
      </c>
      <c r="AI30" s="143">
        <v>5332.55</v>
      </c>
      <c r="AJ30" s="126"/>
      <c r="AK30" s="64">
        <v>24.744300000000006</v>
      </c>
      <c r="AL30" s="20">
        <f t="shared" si="7"/>
        <v>0</v>
      </c>
      <c r="AM30" s="20">
        <f t="shared" si="8"/>
        <v>0</v>
      </c>
      <c r="AN30" s="19" t="s">
        <v>69</v>
      </c>
      <c r="AO30" s="21">
        <v>0.75</v>
      </c>
    </row>
    <row r="31" spans="1:41" ht="15.75" customHeight="1">
      <c r="A31" s="72">
        <v>2</v>
      </c>
      <c r="B31" s="27" t="s">
        <v>120</v>
      </c>
      <c r="C31" s="28">
        <v>720</v>
      </c>
      <c r="D31" s="28">
        <v>300</v>
      </c>
      <c r="E31" s="155"/>
      <c r="F31" s="57">
        <v>12345678936</v>
      </c>
      <c r="G31" s="95" t="s">
        <v>300</v>
      </c>
      <c r="H31" s="57"/>
      <c r="I31" s="57"/>
      <c r="J31" s="57"/>
      <c r="K31" s="57">
        <v>13366981001</v>
      </c>
      <c r="L31" s="57"/>
      <c r="M31" s="57">
        <f t="shared" si="0"/>
        <v>0</v>
      </c>
      <c r="N31" s="57">
        <v>13366991001</v>
      </c>
      <c r="O31" s="57">
        <v>2</v>
      </c>
      <c r="P31" s="57">
        <f t="shared" si="1"/>
        <v>0</v>
      </c>
      <c r="Q31" s="57">
        <v>13366971001</v>
      </c>
      <c r="R31" s="57"/>
      <c r="S31" s="57">
        <f t="shared" si="2"/>
        <v>0</v>
      </c>
      <c r="T31" s="57">
        <v>13367051001</v>
      </c>
      <c r="U31" s="57"/>
      <c r="V31" s="57">
        <f t="shared" si="3"/>
        <v>0</v>
      </c>
      <c r="W31" s="57">
        <v>13367061001</v>
      </c>
      <c r="X31" s="57"/>
      <c r="Y31" s="57">
        <f t="shared" si="4"/>
        <v>0</v>
      </c>
      <c r="Z31" s="57">
        <v>13367071001</v>
      </c>
      <c r="AA31" s="57"/>
      <c r="AB31" s="57">
        <f t="shared" si="5"/>
        <v>0</v>
      </c>
      <c r="AC31" s="57">
        <v>13367081001</v>
      </c>
      <c r="AD31" s="57"/>
      <c r="AE31" s="57">
        <f t="shared" si="6"/>
        <v>0</v>
      </c>
      <c r="AF31" s="54">
        <f t="shared" si="9"/>
        <v>0</v>
      </c>
      <c r="AG31" s="54">
        <f>D31/1000*AJ31</f>
        <v>0</v>
      </c>
      <c r="AH31" s="54">
        <f t="shared" si="10"/>
        <v>0</v>
      </c>
      <c r="AI31" s="144">
        <v>5588.1</v>
      </c>
      <c r="AJ31" s="127"/>
      <c r="AK31" s="65">
        <v>30.0762</v>
      </c>
      <c r="AL31" s="37">
        <f t="shared" si="7"/>
        <v>0</v>
      </c>
      <c r="AM31" s="37">
        <f t="shared" si="8"/>
        <v>0</v>
      </c>
      <c r="AN31" s="28" t="s">
        <v>42</v>
      </c>
      <c r="AO31" s="38">
        <v>0.56999999999999995</v>
      </c>
    </row>
    <row r="32" spans="1:41">
      <c r="A32" s="8">
        <v>1</v>
      </c>
      <c r="B32" s="7" t="s">
        <v>121</v>
      </c>
      <c r="C32" s="8">
        <v>720</v>
      </c>
      <c r="D32" s="8">
        <v>350</v>
      </c>
      <c r="E32" s="156"/>
      <c r="F32" s="68">
        <v>12345678937</v>
      </c>
      <c r="G32" s="93" t="s">
        <v>301</v>
      </c>
      <c r="H32" s="53"/>
      <c r="I32" s="53"/>
      <c r="J32" s="53"/>
      <c r="K32" s="68">
        <v>13366981001</v>
      </c>
      <c r="L32" s="68"/>
      <c r="M32" s="68">
        <f t="shared" si="0"/>
        <v>0</v>
      </c>
      <c r="N32" s="53">
        <v>13366991001</v>
      </c>
      <c r="O32" s="53">
        <v>2</v>
      </c>
      <c r="P32" s="53">
        <f t="shared" si="1"/>
        <v>0</v>
      </c>
      <c r="Q32" s="53">
        <v>13366971001</v>
      </c>
      <c r="R32" s="53"/>
      <c r="S32" s="53">
        <f t="shared" si="2"/>
        <v>0</v>
      </c>
      <c r="T32" s="53">
        <v>13367051001</v>
      </c>
      <c r="U32" s="53"/>
      <c r="V32" s="53">
        <f t="shared" si="3"/>
        <v>0</v>
      </c>
      <c r="W32" s="53">
        <v>13367061001</v>
      </c>
      <c r="X32" s="53"/>
      <c r="Y32" s="53">
        <f t="shared" si="4"/>
        <v>0</v>
      </c>
      <c r="Z32" s="53">
        <v>13367071001</v>
      </c>
      <c r="AA32" s="53"/>
      <c r="AB32" s="53">
        <f t="shared" si="5"/>
        <v>0</v>
      </c>
      <c r="AC32" s="53">
        <v>13367081001</v>
      </c>
      <c r="AD32" s="53"/>
      <c r="AE32" s="53">
        <f t="shared" si="6"/>
        <v>0</v>
      </c>
      <c r="AF32" s="68">
        <f t="shared" si="9"/>
        <v>0</v>
      </c>
      <c r="AG32" s="68">
        <f>D32/1000*AJ32</f>
        <v>0</v>
      </c>
      <c r="AH32" s="68">
        <f t="shared" si="10"/>
        <v>0</v>
      </c>
      <c r="AI32" s="141">
        <v>5800.88</v>
      </c>
      <c r="AJ32" s="125"/>
      <c r="AK32" s="63">
        <v>18.034300000000002</v>
      </c>
      <c r="AL32" s="11">
        <f t="shared" si="7"/>
        <v>0</v>
      </c>
      <c r="AM32" s="11">
        <f t="shared" si="8"/>
        <v>0</v>
      </c>
      <c r="AN32" s="8" t="s">
        <v>57</v>
      </c>
      <c r="AO32" s="12">
        <v>7.0000000000000007E-2</v>
      </c>
    </row>
    <row r="33" spans="1:42" ht="15" customHeight="1">
      <c r="A33" s="72">
        <v>2</v>
      </c>
      <c r="B33" s="29" t="s">
        <v>122</v>
      </c>
      <c r="C33" s="30">
        <v>720</v>
      </c>
      <c r="D33" s="30">
        <v>400</v>
      </c>
      <c r="E33" s="156"/>
      <c r="F33" s="54">
        <v>12345678938</v>
      </c>
      <c r="G33" s="92" t="s">
        <v>302</v>
      </c>
      <c r="H33" s="54"/>
      <c r="I33" s="54"/>
      <c r="J33" s="54"/>
      <c r="K33" s="54">
        <v>13366981001</v>
      </c>
      <c r="L33" s="54"/>
      <c r="M33" s="54">
        <f t="shared" si="0"/>
        <v>0</v>
      </c>
      <c r="N33" s="54">
        <v>13366991001</v>
      </c>
      <c r="O33" s="54">
        <v>2</v>
      </c>
      <c r="P33" s="54">
        <f t="shared" si="1"/>
        <v>0</v>
      </c>
      <c r="Q33" s="54">
        <v>13366971001</v>
      </c>
      <c r="R33" s="54"/>
      <c r="S33" s="54">
        <f t="shared" si="2"/>
        <v>0</v>
      </c>
      <c r="T33" s="54">
        <v>13367051001</v>
      </c>
      <c r="U33" s="54"/>
      <c r="V33" s="54">
        <f t="shared" si="3"/>
        <v>0</v>
      </c>
      <c r="W33" s="54">
        <v>13367061001</v>
      </c>
      <c r="X33" s="54"/>
      <c r="Y33" s="54">
        <f t="shared" si="4"/>
        <v>0</v>
      </c>
      <c r="Z33" s="54">
        <v>13367071001</v>
      </c>
      <c r="AA33" s="54"/>
      <c r="AB33" s="54">
        <f t="shared" si="5"/>
        <v>0</v>
      </c>
      <c r="AC33" s="54">
        <v>13367081001</v>
      </c>
      <c r="AD33" s="54"/>
      <c r="AE33" s="54">
        <f t="shared" si="6"/>
        <v>0</v>
      </c>
      <c r="AF33" s="54">
        <f t="shared" si="9"/>
        <v>0</v>
      </c>
      <c r="AG33" s="54">
        <f t="shared" ref="AG33:AG45" si="11">D33/1000*AJ33</f>
        <v>0</v>
      </c>
      <c r="AH33" s="54">
        <f t="shared" si="10"/>
        <v>0</v>
      </c>
      <c r="AI33" s="140">
        <v>6288.1</v>
      </c>
      <c r="AJ33" s="124"/>
      <c r="AK33" s="62">
        <v>19.613300000000002</v>
      </c>
      <c r="AL33" s="35">
        <f t="shared" si="7"/>
        <v>0</v>
      </c>
      <c r="AM33" s="35">
        <f t="shared" si="8"/>
        <v>0</v>
      </c>
      <c r="AN33" s="30" t="s">
        <v>59</v>
      </c>
      <c r="AO33" s="36">
        <v>0.43</v>
      </c>
    </row>
    <row r="34" spans="1:42" ht="15" customHeight="1">
      <c r="A34" s="8">
        <v>1</v>
      </c>
      <c r="B34" s="7" t="s">
        <v>123</v>
      </c>
      <c r="C34" s="8">
        <v>720</v>
      </c>
      <c r="D34" s="8">
        <v>450</v>
      </c>
      <c r="E34" s="156"/>
      <c r="F34" s="68">
        <v>12345678939</v>
      </c>
      <c r="G34" s="93" t="s">
        <v>303</v>
      </c>
      <c r="H34" s="53"/>
      <c r="I34" s="53"/>
      <c r="J34" s="53"/>
      <c r="K34" s="68">
        <v>13366981001</v>
      </c>
      <c r="L34" s="68"/>
      <c r="M34" s="68">
        <f t="shared" si="0"/>
        <v>0</v>
      </c>
      <c r="N34" s="53">
        <v>13366991001</v>
      </c>
      <c r="O34" s="53">
        <v>2</v>
      </c>
      <c r="P34" s="53">
        <f t="shared" si="1"/>
        <v>0</v>
      </c>
      <c r="Q34" s="53">
        <v>13366971001</v>
      </c>
      <c r="R34" s="53"/>
      <c r="S34" s="53">
        <f t="shared" si="2"/>
        <v>0</v>
      </c>
      <c r="T34" s="53">
        <v>13367051001</v>
      </c>
      <c r="U34" s="53"/>
      <c r="V34" s="53">
        <f t="shared" si="3"/>
        <v>0</v>
      </c>
      <c r="W34" s="53">
        <v>13367061001</v>
      </c>
      <c r="X34" s="53"/>
      <c r="Y34" s="53">
        <f t="shared" si="4"/>
        <v>0</v>
      </c>
      <c r="Z34" s="53">
        <v>13367071001</v>
      </c>
      <c r="AA34" s="53"/>
      <c r="AB34" s="53">
        <f t="shared" si="5"/>
        <v>0</v>
      </c>
      <c r="AC34" s="53">
        <v>13367081001</v>
      </c>
      <c r="AD34" s="53"/>
      <c r="AE34" s="53">
        <f t="shared" si="6"/>
        <v>0</v>
      </c>
      <c r="AF34" s="68">
        <f t="shared" si="9"/>
        <v>0</v>
      </c>
      <c r="AG34" s="68">
        <f t="shared" si="11"/>
        <v>0</v>
      </c>
      <c r="AH34" s="68">
        <f t="shared" si="10"/>
        <v>0</v>
      </c>
      <c r="AI34" s="141">
        <v>6563.93</v>
      </c>
      <c r="AJ34" s="125"/>
      <c r="AK34" s="63">
        <v>21.339700000000001</v>
      </c>
      <c r="AL34" s="11">
        <f t="shared" si="7"/>
        <v>0</v>
      </c>
      <c r="AM34" s="11">
        <f t="shared" si="8"/>
        <v>0</v>
      </c>
      <c r="AN34" s="8" t="s">
        <v>61</v>
      </c>
      <c r="AO34" s="12">
        <v>0.5</v>
      </c>
    </row>
    <row r="35" spans="1:42" ht="15" customHeight="1">
      <c r="A35" s="72">
        <v>2</v>
      </c>
      <c r="B35" s="29" t="s">
        <v>124</v>
      </c>
      <c r="C35" s="30">
        <v>720</v>
      </c>
      <c r="D35" s="30">
        <v>500</v>
      </c>
      <c r="E35" s="156"/>
      <c r="F35" s="54">
        <v>12345678940</v>
      </c>
      <c r="G35" s="92" t="s">
        <v>304</v>
      </c>
      <c r="H35" s="54"/>
      <c r="I35" s="54"/>
      <c r="J35" s="54"/>
      <c r="K35" s="54">
        <v>13366981001</v>
      </c>
      <c r="L35" s="54"/>
      <c r="M35" s="54">
        <f t="shared" si="0"/>
        <v>0</v>
      </c>
      <c r="N35" s="54">
        <v>13366991001</v>
      </c>
      <c r="O35" s="54">
        <v>2</v>
      </c>
      <c r="P35" s="54">
        <f t="shared" si="1"/>
        <v>0</v>
      </c>
      <c r="Q35" s="54">
        <v>13366971001</v>
      </c>
      <c r="R35" s="54"/>
      <c r="S35" s="54">
        <f t="shared" si="2"/>
        <v>0</v>
      </c>
      <c r="T35" s="54">
        <v>13367051001</v>
      </c>
      <c r="U35" s="54"/>
      <c r="V35" s="54">
        <f t="shared" si="3"/>
        <v>0</v>
      </c>
      <c r="W35" s="54">
        <v>13367061001</v>
      </c>
      <c r="X35" s="54"/>
      <c r="Y35" s="54">
        <f t="shared" si="4"/>
        <v>0</v>
      </c>
      <c r="Z35" s="54">
        <v>13367071001</v>
      </c>
      <c r="AA35" s="54"/>
      <c r="AB35" s="54">
        <f t="shared" si="5"/>
        <v>0</v>
      </c>
      <c r="AC35" s="54">
        <v>13367081001</v>
      </c>
      <c r="AD35" s="54"/>
      <c r="AE35" s="54">
        <f t="shared" si="6"/>
        <v>0</v>
      </c>
      <c r="AF35" s="54">
        <f t="shared" si="9"/>
        <v>0</v>
      </c>
      <c r="AG35" s="54">
        <f t="shared" si="11"/>
        <v>0</v>
      </c>
      <c r="AH35" s="54">
        <f t="shared" si="10"/>
        <v>0</v>
      </c>
      <c r="AI35" s="140">
        <v>6940.42</v>
      </c>
      <c r="AJ35" s="124"/>
      <c r="AK35" s="62">
        <v>22.918699999999998</v>
      </c>
      <c r="AL35" s="35">
        <f t="shared" si="7"/>
        <v>0</v>
      </c>
      <c r="AM35" s="35">
        <f t="shared" si="8"/>
        <v>0</v>
      </c>
      <c r="AN35" s="30" t="s">
        <v>59</v>
      </c>
      <c r="AO35" s="36">
        <v>0.43</v>
      </c>
    </row>
    <row r="36" spans="1:42" ht="15" customHeight="1">
      <c r="A36" s="8">
        <v>1</v>
      </c>
      <c r="B36" s="7" t="s">
        <v>125</v>
      </c>
      <c r="C36" s="8">
        <v>720</v>
      </c>
      <c r="D36" s="8">
        <v>600</v>
      </c>
      <c r="E36" s="156"/>
      <c r="F36" s="68">
        <v>12345678941</v>
      </c>
      <c r="G36" s="93" t="s">
        <v>305</v>
      </c>
      <c r="H36" s="53"/>
      <c r="I36" s="53"/>
      <c r="J36" s="53"/>
      <c r="K36" s="68">
        <v>13366981001</v>
      </c>
      <c r="L36" s="68"/>
      <c r="M36" s="68">
        <f t="shared" si="0"/>
        <v>0</v>
      </c>
      <c r="N36" s="53">
        <v>13366991001</v>
      </c>
      <c r="O36" s="53">
        <v>2</v>
      </c>
      <c r="P36" s="53">
        <f t="shared" si="1"/>
        <v>0</v>
      </c>
      <c r="Q36" s="53">
        <v>13366971001</v>
      </c>
      <c r="R36" s="53"/>
      <c r="S36" s="53">
        <f t="shared" si="2"/>
        <v>0</v>
      </c>
      <c r="T36" s="53">
        <v>13367051001</v>
      </c>
      <c r="U36" s="53"/>
      <c r="V36" s="53">
        <f t="shared" si="3"/>
        <v>0</v>
      </c>
      <c r="W36" s="53">
        <v>13367061001</v>
      </c>
      <c r="X36" s="53"/>
      <c r="Y36" s="53">
        <f t="shared" si="4"/>
        <v>0</v>
      </c>
      <c r="Z36" s="53">
        <v>13367071001</v>
      </c>
      <c r="AA36" s="53"/>
      <c r="AB36" s="53">
        <f t="shared" si="5"/>
        <v>0</v>
      </c>
      <c r="AC36" s="53">
        <v>13367081001</v>
      </c>
      <c r="AD36" s="53"/>
      <c r="AE36" s="53">
        <f t="shared" si="6"/>
        <v>0</v>
      </c>
      <c r="AF36" s="68">
        <f t="shared" si="9"/>
        <v>0</v>
      </c>
      <c r="AG36" s="68">
        <f t="shared" si="11"/>
        <v>0</v>
      </c>
      <c r="AH36" s="68">
        <f t="shared" si="10"/>
        <v>0</v>
      </c>
      <c r="AI36" s="141">
        <v>7413.75</v>
      </c>
      <c r="AJ36" s="125"/>
      <c r="AK36" s="63">
        <v>24.503000000000004</v>
      </c>
      <c r="AL36" s="11">
        <f t="shared" si="7"/>
        <v>0</v>
      </c>
      <c r="AM36" s="11">
        <f t="shared" si="8"/>
        <v>0</v>
      </c>
      <c r="AN36" s="8" t="s">
        <v>61</v>
      </c>
      <c r="AO36" s="12">
        <v>0.5</v>
      </c>
    </row>
    <row r="37" spans="1:42" ht="15" customHeight="1" thickBot="1">
      <c r="A37" s="72">
        <v>2</v>
      </c>
      <c r="B37" s="31" t="s">
        <v>126</v>
      </c>
      <c r="C37" s="32">
        <v>720</v>
      </c>
      <c r="D37" s="32">
        <v>800</v>
      </c>
      <c r="E37" s="157"/>
      <c r="F37" s="58">
        <v>12345678942</v>
      </c>
      <c r="G37" s="96" t="s">
        <v>306</v>
      </c>
      <c r="H37" s="58"/>
      <c r="I37" s="58"/>
      <c r="J37" s="58"/>
      <c r="K37" s="58">
        <v>13366981001</v>
      </c>
      <c r="L37" s="58"/>
      <c r="M37" s="58">
        <f t="shared" si="0"/>
        <v>0</v>
      </c>
      <c r="N37" s="58">
        <v>13366991001</v>
      </c>
      <c r="O37" s="58">
        <v>2</v>
      </c>
      <c r="P37" s="58">
        <f t="shared" si="1"/>
        <v>0</v>
      </c>
      <c r="Q37" s="58">
        <v>13366971001</v>
      </c>
      <c r="R37" s="58"/>
      <c r="S37" s="58">
        <f t="shared" si="2"/>
        <v>0</v>
      </c>
      <c r="T37" s="58">
        <v>13367051001</v>
      </c>
      <c r="U37" s="58"/>
      <c r="V37" s="58">
        <f t="shared" si="3"/>
        <v>0</v>
      </c>
      <c r="W37" s="58">
        <v>13367061001</v>
      </c>
      <c r="X37" s="58"/>
      <c r="Y37" s="58">
        <f t="shared" si="4"/>
        <v>0</v>
      </c>
      <c r="Z37" s="58">
        <v>13367071001</v>
      </c>
      <c r="AA37" s="58"/>
      <c r="AB37" s="58">
        <f t="shared" si="5"/>
        <v>0</v>
      </c>
      <c r="AC37" s="58">
        <v>13367081001</v>
      </c>
      <c r="AD37" s="58"/>
      <c r="AE37" s="58">
        <f t="shared" si="6"/>
        <v>0</v>
      </c>
      <c r="AF37" s="54">
        <f t="shared" si="9"/>
        <v>0</v>
      </c>
      <c r="AG37" s="54">
        <f t="shared" si="11"/>
        <v>0</v>
      </c>
      <c r="AH37" s="54">
        <f t="shared" si="10"/>
        <v>0</v>
      </c>
      <c r="AI37" s="142">
        <v>8967.08</v>
      </c>
      <c r="AJ37" s="128"/>
      <c r="AK37" s="66">
        <v>27.808400000000006</v>
      </c>
      <c r="AL37" s="39">
        <f t="shared" si="7"/>
        <v>0</v>
      </c>
      <c r="AM37" s="39">
        <f t="shared" si="8"/>
        <v>0</v>
      </c>
      <c r="AN37" s="32" t="s">
        <v>65</v>
      </c>
      <c r="AO37" s="40">
        <v>0.56999999999999995</v>
      </c>
    </row>
    <row r="38" spans="1:42" ht="14.25" customHeight="1">
      <c r="A38" s="8">
        <v>1</v>
      </c>
      <c r="B38" s="4" t="s">
        <v>127</v>
      </c>
      <c r="C38" s="5">
        <v>720</v>
      </c>
      <c r="D38" s="5">
        <v>300</v>
      </c>
      <c r="E38" s="155"/>
      <c r="F38" s="74">
        <v>12345678943</v>
      </c>
      <c r="G38" s="91" t="s">
        <v>307</v>
      </c>
      <c r="H38" s="55"/>
      <c r="I38" s="55"/>
      <c r="J38" s="55"/>
      <c r="K38" s="74">
        <v>13366981001</v>
      </c>
      <c r="L38" s="74">
        <v>2</v>
      </c>
      <c r="M38" s="74">
        <f t="shared" si="0"/>
        <v>0</v>
      </c>
      <c r="N38" s="55">
        <v>13366991001</v>
      </c>
      <c r="O38" s="55">
        <v>1</v>
      </c>
      <c r="P38" s="55">
        <f t="shared" si="1"/>
        <v>0</v>
      </c>
      <c r="Q38" s="55">
        <v>13366971001</v>
      </c>
      <c r="R38" s="55"/>
      <c r="S38" s="55">
        <f t="shared" si="2"/>
        <v>0</v>
      </c>
      <c r="T38" s="55">
        <v>13367051001</v>
      </c>
      <c r="U38" s="55"/>
      <c r="V38" s="55">
        <f t="shared" si="3"/>
        <v>0</v>
      </c>
      <c r="W38" s="55">
        <v>13367061001</v>
      </c>
      <c r="X38" s="55"/>
      <c r="Y38" s="55">
        <f t="shared" si="4"/>
        <v>0</v>
      </c>
      <c r="Z38" s="55">
        <v>13367071001</v>
      </c>
      <c r="AA38" s="55"/>
      <c r="AB38" s="55">
        <f t="shared" si="5"/>
        <v>0</v>
      </c>
      <c r="AC38" s="55">
        <v>13367081001</v>
      </c>
      <c r="AD38" s="55"/>
      <c r="AE38" s="55">
        <f t="shared" si="6"/>
        <v>0</v>
      </c>
      <c r="AF38" s="68">
        <f t="shared" si="9"/>
        <v>0</v>
      </c>
      <c r="AG38" s="68">
        <f t="shared" si="11"/>
        <v>0</v>
      </c>
      <c r="AH38" s="68">
        <f t="shared" si="10"/>
        <v>0</v>
      </c>
      <c r="AI38" s="139">
        <v>5918.96</v>
      </c>
      <c r="AJ38" s="123"/>
      <c r="AK38" s="61">
        <v>34.419200000000011</v>
      </c>
      <c r="AL38" s="17">
        <f t="shared" si="7"/>
        <v>0</v>
      </c>
      <c r="AM38" s="17">
        <f t="shared" si="8"/>
        <v>0</v>
      </c>
      <c r="AN38" s="5" t="s">
        <v>65</v>
      </c>
      <c r="AO38" s="6">
        <v>0.56999999999999995</v>
      </c>
    </row>
    <row r="39" spans="1:42" ht="14.25" customHeight="1">
      <c r="A39" s="72">
        <v>2</v>
      </c>
      <c r="B39" s="29" t="s">
        <v>128</v>
      </c>
      <c r="C39" s="30">
        <v>720</v>
      </c>
      <c r="D39" s="30">
        <v>350</v>
      </c>
      <c r="E39" s="156"/>
      <c r="F39" s="54">
        <v>12345678944</v>
      </c>
      <c r="G39" s="92" t="s">
        <v>308</v>
      </c>
      <c r="H39" s="54"/>
      <c r="I39" s="54"/>
      <c r="J39" s="54"/>
      <c r="K39" s="54">
        <v>13366981001</v>
      </c>
      <c r="L39" s="54">
        <v>2</v>
      </c>
      <c r="M39" s="54">
        <f t="shared" si="0"/>
        <v>0</v>
      </c>
      <c r="N39" s="54">
        <v>13366991001</v>
      </c>
      <c r="O39" s="54">
        <v>1</v>
      </c>
      <c r="P39" s="54">
        <f t="shared" si="1"/>
        <v>0</v>
      </c>
      <c r="Q39" s="54">
        <v>13366971001</v>
      </c>
      <c r="R39" s="54"/>
      <c r="S39" s="54">
        <f t="shared" si="2"/>
        <v>0</v>
      </c>
      <c r="T39" s="54">
        <v>13367051001</v>
      </c>
      <c r="U39" s="54"/>
      <c r="V39" s="54">
        <f t="shared" si="3"/>
        <v>0</v>
      </c>
      <c r="W39" s="54">
        <v>13367061001</v>
      </c>
      <c r="X39" s="54"/>
      <c r="Y39" s="54">
        <f t="shared" si="4"/>
        <v>0</v>
      </c>
      <c r="Z39" s="54">
        <v>13367071001</v>
      </c>
      <c r="AA39" s="54"/>
      <c r="AB39" s="54">
        <f t="shared" si="5"/>
        <v>0</v>
      </c>
      <c r="AC39" s="54">
        <v>13367081001</v>
      </c>
      <c r="AD39" s="54"/>
      <c r="AE39" s="54">
        <f t="shared" si="6"/>
        <v>0</v>
      </c>
      <c r="AF39" s="54">
        <f t="shared" si="9"/>
        <v>0</v>
      </c>
      <c r="AG39" s="54">
        <f t="shared" si="11"/>
        <v>0</v>
      </c>
      <c r="AH39" s="54">
        <f t="shared" si="10"/>
        <v>0</v>
      </c>
      <c r="AI39" s="140">
        <v>6165.85</v>
      </c>
      <c r="AJ39" s="124"/>
      <c r="AK39" s="62">
        <v>23.391100000000002</v>
      </c>
      <c r="AL39" s="35">
        <f t="shared" si="7"/>
        <v>0</v>
      </c>
      <c r="AM39" s="35">
        <f t="shared" si="8"/>
        <v>0</v>
      </c>
      <c r="AN39" s="30" t="s">
        <v>44</v>
      </c>
      <c r="AO39" s="36">
        <v>0.21</v>
      </c>
    </row>
    <row r="40" spans="1:42" ht="14.25" customHeight="1">
      <c r="A40" s="8">
        <v>1</v>
      </c>
      <c r="B40" s="7" t="s">
        <v>129</v>
      </c>
      <c r="C40" s="8">
        <v>720</v>
      </c>
      <c r="D40" s="8">
        <v>400</v>
      </c>
      <c r="E40" s="156"/>
      <c r="F40" s="68">
        <v>12345678945</v>
      </c>
      <c r="G40" s="93" t="s">
        <v>309</v>
      </c>
      <c r="H40" s="53"/>
      <c r="I40" s="53"/>
      <c r="J40" s="53"/>
      <c r="K40" s="68">
        <v>13366981001</v>
      </c>
      <c r="L40" s="68">
        <v>2</v>
      </c>
      <c r="M40" s="68">
        <f t="shared" si="0"/>
        <v>0</v>
      </c>
      <c r="N40" s="53">
        <v>13366991001</v>
      </c>
      <c r="O40" s="53">
        <v>1</v>
      </c>
      <c r="P40" s="53">
        <f t="shared" si="1"/>
        <v>0</v>
      </c>
      <c r="Q40" s="53">
        <v>13366971001</v>
      </c>
      <c r="R40" s="53"/>
      <c r="S40" s="53">
        <f t="shared" si="2"/>
        <v>0</v>
      </c>
      <c r="T40" s="53">
        <v>13367051001</v>
      </c>
      <c r="U40" s="53"/>
      <c r="V40" s="53">
        <f t="shared" si="3"/>
        <v>0</v>
      </c>
      <c r="W40" s="53">
        <v>13367061001</v>
      </c>
      <c r="X40" s="53"/>
      <c r="Y40" s="53">
        <f t="shared" si="4"/>
        <v>0</v>
      </c>
      <c r="Z40" s="53">
        <v>13367071001</v>
      </c>
      <c r="AA40" s="53"/>
      <c r="AB40" s="53">
        <f t="shared" si="5"/>
        <v>0</v>
      </c>
      <c r="AC40" s="53">
        <v>13367081001</v>
      </c>
      <c r="AD40" s="53"/>
      <c r="AE40" s="53">
        <f t="shared" si="6"/>
        <v>0</v>
      </c>
      <c r="AF40" s="68">
        <f t="shared" si="9"/>
        <v>0</v>
      </c>
      <c r="AG40" s="68">
        <f t="shared" si="11"/>
        <v>0</v>
      </c>
      <c r="AH40" s="68">
        <f t="shared" si="10"/>
        <v>0</v>
      </c>
      <c r="AI40" s="141">
        <v>6621.39</v>
      </c>
      <c r="AJ40" s="125"/>
      <c r="AK40" s="63">
        <v>15.1584</v>
      </c>
      <c r="AL40" s="11">
        <f t="shared" si="7"/>
        <v>0</v>
      </c>
      <c r="AM40" s="11">
        <f t="shared" si="8"/>
        <v>0</v>
      </c>
      <c r="AN40" s="8" t="s">
        <v>46</v>
      </c>
      <c r="AO40" s="12">
        <v>0.25</v>
      </c>
    </row>
    <row r="41" spans="1:42" ht="14.25" customHeight="1">
      <c r="A41" s="72">
        <v>2</v>
      </c>
      <c r="B41" s="29" t="s">
        <v>130</v>
      </c>
      <c r="C41" s="30">
        <v>720</v>
      </c>
      <c r="D41" s="30">
        <v>450</v>
      </c>
      <c r="E41" s="156"/>
      <c r="F41" s="54">
        <v>12345678946</v>
      </c>
      <c r="G41" s="92" t="s">
        <v>310</v>
      </c>
      <c r="H41" s="54"/>
      <c r="I41" s="54"/>
      <c r="J41" s="54"/>
      <c r="K41" s="54">
        <v>13366981001</v>
      </c>
      <c r="L41" s="54">
        <v>2</v>
      </c>
      <c r="M41" s="54">
        <f t="shared" si="0"/>
        <v>0</v>
      </c>
      <c r="N41" s="54">
        <v>13366991001</v>
      </c>
      <c r="O41" s="54">
        <v>1</v>
      </c>
      <c r="P41" s="54">
        <f t="shared" si="1"/>
        <v>0</v>
      </c>
      <c r="Q41" s="54">
        <v>13366971001</v>
      </c>
      <c r="R41" s="54"/>
      <c r="S41" s="54">
        <f t="shared" si="2"/>
        <v>0</v>
      </c>
      <c r="T41" s="54">
        <v>13367051001</v>
      </c>
      <c r="U41" s="54"/>
      <c r="V41" s="54">
        <f t="shared" si="3"/>
        <v>0</v>
      </c>
      <c r="W41" s="54">
        <v>13367061001</v>
      </c>
      <c r="X41" s="54"/>
      <c r="Y41" s="54">
        <f t="shared" si="4"/>
        <v>0</v>
      </c>
      <c r="Z41" s="54">
        <v>13367071001</v>
      </c>
      <c r="AA41" s="54"/>
      <c r="AB41" s="54">
        <f t="shared" si="5"/>
        <v>0</v>
      </c>
      <c r="AC41" s="54">
        <v>13367081001</v>
      </c>
      <c r="AD41" s="54"/>
      <c r="AE41" s="54">
        <f t="shared" si="6"/>
        <v>0</v>
      </c>
      <c r="AF41" s="54">
        <f t="shared" si="9"/>
        <v>0</v>
      </c>
      <c r="AG41" s="54">
        <f t="shared" si="11"/>
        <v>0</v>
      </c>
      <c r="AH41" s="54">
        <f t="shared" si="10"/>
        <v>0</v>
      </c>
      <c r="AI41" s="140">
        <v>6868.06</v>
      </c>
      <c r="AJ41" s="124"/>
      <c r="AK41" s="62">
        <v>16.011000000000003</v>
      </c>
      <c r="AL41" s="35">
        <f t="shared" si="7"/>
        <v>0</v>
      </c>
      <c r="AM41" s="35">
        <f t="shared" si="8"/>
        <v>0</v>
      </c>
      <c r="AN41" s="30" t="s">
        <v>48</v>
      </c>
      <c r="AO41" s="36">
        <v>0.28000000000000003</v>
      </c>
    </row>
    <row r="42" spans="1:42" ht="14.25" customHeight="1">
      <c r="A42" s="8">
        <v>1</v>
      </c>
      <c r="B42" s="7" t="s">
        <v>131</v>
      </c>
      <c r="C42" s="8">
        <v>720</v>
      </c>
      <c r="D42" s="8">
        <v>500</v>
      </c>
      <c r="E42" s="156"/>
      <c r="F42" s="68">
        <v>12345678947</v>
      </c>
      <c r="G42" s="93" t="s">
        <v>311</v>
      </c>
      <c r="H42" s="53"/>
      <c r="I42" s="53"/>
      <c r="J42" s="53"/>
      <c r="K42" s="68">
        <v>13366981001</v>
      </c>
      <c r="L42" s="68">
        <v>2</v>
      </c>
      <c r="M42" s="68">
        <f t="shared" si="0"/>
        <v>0</v>
      </c>
      <c r="N42" s="53">
        <v>13366991001</v>
      </c>
      <c r="O42" s="53">
        <v>1</v>
      </c>
      <c r="P42" s="53">
        <f t="shared" si="1"/>
        <v>0</v>
      </c>
      <c r="Q42" s="53">
        <v>13366971001</v>
      </c>
      <c r="R42" s="53"/>
      <c r="S42" s="53">
        <f t="shared" si="2"/>
        <v>0</v>
      </c>
      <c r="T42" s="53">
        <v>13367051001</v>
      </c>
      <c r="U42" s="53"/>
      <c r="V42" s="53">
        <f t="shared" si="3"/>
        <v>0</v>
      </c>
      <c r="W42" s="53">
        <v>13367061001</v>
      </c>
      <c r="X42" s="53"/>
      <c r="Y42" s="53">
        <f t="shared" si="4"/>
        <v>0</v>
      </c>
      <c r="Z42" s="53">
        <v>13367071001</v>
      </c>
      <c r="AA42" s="53"/>
      <c r="AB42" s="53">
        <f t="shared" si="5"/>
        <v>0</v>
      </c>
      <c r="AC42" s="53">
        <v>13367081001</v>
      </c>
      <c r="AD42" s="53"/>
      <c r="AE42" s="53">
        <f t="shared" si="6"/>
        <v>0</v>
      </c>
      <c r="AF42" s="68">
        <f t="shared" si="9"/>
        <v>0</v>
      </c>
      <c r="AG42" s="68">
        <f t="shared" si="11"/>
        <v>0</v>
      </c>
      <c r="AH42" s="68">
        <f t="shared" si="10"/>
        <v>0</v>
      </c>
      <c r="AI42" s="141">
        <v>7315.11</v>
      </c>
      <c r="AJ42" s="125"/>
      <c r="AK42" s="63">
        <v>19.601300000000005</v>
      </c>
      <c r="AL42" s="11">
        <f t="shared" si="7"/>
        <v>0</v>
      </c>
      <c r="AM42" s="11">
        <f t="shared" si="8"/>
        <v>0</v>
      </c>
      <c r="AN42" s="8" t="s">
        <v>50</v>
      </c>
      <c r="AO42" s="12">
        <v>0.32</v>
      </c>
    </row>
    <row r="43" spans="1:42" ht="14.25" customHeight="1">
      <c r="A43" s="72">
        <v>2</v>
      </c>
      <c r="B43" s="29" t="s">
        <v>132</v>
      </c>
      <c r="C43" s="30">
        <v>720</v>
      </c>
      <c r="D43" s="30">
        <v>600</v>
      </c>
      <c r="E43" s="156"/>
      <c r="F43" s="54">
        <v>12345678948</v>
      </c>
      <c r="G43" s="92" t="s">
        <v>312</v>
      </c>
      <c r="H43" s="54"/>
      <c r="I43" s="54"/>
      <c r="J43" s="54"/>
      <c r="K43" s="54">
        <v>13366981001</v>
      </c>
      <c r="L43" s="54">
        <v>2</v>
      </c>
      <c r="M43" s="54">
        <f t="shared" si="0"/>
        <v>0</v>
      </c>
      <c r="N43" s="54">
        <v>13366991001</v>
      </c>
      <c r="O43" s="54">
        <v>1</v>
      </c>
      <c r="P43" s="54">
        <f t="shared" si="1"/>
        <v>0</v>
      </c>
      <c r="Q43" s="54">
        <v>13366971001</v>
      </c>
      <c r="R43" s="54"/>
      <c r="S43" s="54">
        <f t="shared" si="2"/>
        <v>0</v>
      </c>
      <c r="T43" s="54">
        <v>13367051001</v>
      </c>
      <c r="U43" s="54"/>
      <c r="V43" s="54">
        <f t="shared" si="3"/>
        <v>0</v>
      </c>
      <c r="W43" s="54">
        <v>13367061001</v>
      </c>
      <c r="X43" s="54"/>
      <c r="Y43" s="54">
        <f t="shared" si="4"/>
        <v>0</v>
      </c>
      <c r="Z43" s="54">
        <v>13367071001</v>
      </c>
      <c r="AA43" s="54"/>
      <c r="AB43" s="54">
        <f t="shared" si="5"/>
        <v>0</v>
      </c>
      <c r="AC43" s="54">
        <v>13367081001</v>
      </c>
      <c r="AD43" s="54"/>
      <c r="AE43" s="54">
        <f t="shared" si="6"/>
        <v>0</v>
      </c>
      <c r="AF43" s="54">
        <f t="shared" si="9"/>
        <v>0</v>
      </c>
      <c r="AG43" s="54">
        <f t="shared" si="11"/>
        <v>0</v>
      </c>
      <c r="AH43" s="54">
        <f t="shared" si="10"/>
        <v>0</v>
      </c>
      <c r="AI43" s="140">
        <v>7900.76</v>
      </c>
      <c r="AJ43" s="124"/>
      <c r="AK43" s="62">
        <v>21.064700000000002</v>
      </c>
      <c r="AL43" s="35">
        <f t="shared" si="7"/>
        <v>0</v>
      </c>
      <c r="AM43" s="35">
        <f t="shared" si="8"/>
        <v>0</v>
      </c>
      <c r="AN43" s="30" t="s">
        <v>52</v>
      </c>
      <c r="AO43" s="36">
        <v>0.36</v>
      </c>
    </row>
    <row r="44" spans="1:42" ht="14.25" customHeight="1" thickBot="1">
      <c r="A44" s="8">
        <v>1</v>
      </c>
      <c r="B44" s="7" t="s">
        <v>133</v>
      </c>
      <c r="C44" s="8">
        <v>720</v>
      </c>
      <c r="D44" s="8">
        <v>800</v>
      </c>
      <c r="E44" s="156"/>
      <c r="F44" s="68">
        <v>12345678949</v>
      </c>
      <c r="G44" s="93" t="s">
        <v>313</v>
      </c>
      <c r="H44" s="53"/>
      <c r="I44" s="53"/>
      <c r="J44" s="53"/>
      <c r="K44" s="68">
        <v>13366981001</v>
      </c>
      <c r="L44" s="68">
        <v>2</v>
      </c>
      <c r="M44" s="68">
        <f t="shared" si="0"/>
        <v>0</v>
      </c>
      <c r="N44" s="53">
        <v>13366991001</v>
      </c>
      <c r="O44" s="53">
        <v>1</v>
      </c>
      <c r="P44" s="53">
        <f t="shared" si="1"/>
        <v>0</v>
      </c>
      <c r="Q44" s="53">
        <v>13366971001</v>
      </c>
      <c r="R44" s="53"/>
      <c r="S44" s="53">
        <f t="shared" si="2"/>
        <v>0</v>
      </c>
      <c r="T44" s="53">
        <v>13367051001</v>
      </c>
      <c r="U44" s="53"/>
      <c r="V44" s="53">
        <f t="shared" si="3"/>
        <v>0</v>
      </c>
      <c r="W44" s="53">
        <v>13367061001</v>
      </c>
      <c r="X44" s="53"/>
      <c r="Y44" s="53">
        <f t="shared" si="4"/>
        <v>0</v>
      </c>
      <c r="Z44" s="53">
        <v>13367071001</v>
      </c>
      <c r="AA44" s="53"/>
      <c r="AB44" s="53">
        <f t="shared" si="5"/>
        <v>0</v>
      </c>
      <c r="AC44" s="53">
        <v>13367081001</v>
      </c>
      <c r="AD44" s="53"/>
      <c r="AE44" s="53">
        <f t="shared" si="6"/>
        <v>0</v>
      </c>
      <c r="AF44" s="68">
        <f t="shared" si="9"/>
        <v>0</v>
      </c>
      <c r="AG44" s="68">
        <f t="shared" si="11"/>
        <v>0</v>
      </c>
      <c r="AH44" s="68">
        <f t="shared" si="10"/>
        <v>0</v>
      </c>
      <c r="AI44" s="141">
        <v>9384.61</v>
      </c>
      <c r="AJ44" s="125"/>
      <c r="AK44" s="63">
        <v>22.664900000000003</v>
      </c>
      <c r="AL44" s="11">
        <f t="shared" si="7"/>
        <v>0</v>
      </c>
      <c r="AM44" s="11">
        <f t="shared" si="8"/>
        <v>0</v>
      </c>
      <c r="AN44" s="8" t="s">
        <v>54</v>
      </c>
      <c r="AO44" s="12">
        <v>0.43</v>
      </c>
    </row>
    <row r="45" spans="1:42" ht="14.25" customHeight="1">
      <c r="A45" s="108">
        <v>2</v>
      </c>
      <c r="B45" s="27" t="s">
        <v>328</v>
      </c>
      <c r="C45" s="28">
        <v>720</v>
      </c>
      <c r="D45" s="28">
        <v>1050</v>
      </c>
      <c r="E45" s="5"/>
      <c r="F45" s="57">
        <v>12345678950</v>
      </c>
      <c r="G45" s="95" t="s">
        <v>338</v>
      </c>
      <c r="H45" s="57"/>
      <c r="I45" s="57"/>
      <c r="J45" s="57"/>
      <c r="K45" s="57">
        <v>13366981001</v>
      </c>
      <c r="L45" s="57"/>
      <c r="M45" s="57">
        <f t="shared" ref="M45:M49" si="12">AJ45*L45</f>
        <v>0</v>
      </c>
      <c r="N45" s="57">
        <v>13366991001</v>
      </c>
      <c r="O45" s="57"/>
      <c r="P45" s="57">
        <f t="shared" ref="P45:P49" si="13">O45*AJ45</f>
        <v>0</v>
      </c>
      <c r="Q45" s="57">
        <v>13366971002</v>
      </c>
      <c r="R45" s="57"/>
      <c r="S45" s="57">
        <f t="shared" ref="S45:S49" si="14">R45*AJ45</f>
        <v>0</v>
      </c>
      <c r="T45" s="57">
        <v>13367051002</v>
      </c>
      <c r="U45" s="57"/>
      <c r="V45" s="57">
        <f t="shared" ref="V45:V49" si="15">U45*AJ45</f>
        <v>0</v>
      </c>
      <c r="W45" s="57">
        <v>13367061002</v>
      </c>
      <c r="X45" s="57"/>
      <c r="Y45" s="57">
        <f t="shared" ref="Y45:Y49" si="16">X45*AJ45</f>
        <v>0</v>
      </c>
      <c r="Z45" s="57">
        <v>13367071002</v>
      </c>
      <c r="AA45" s="57"/>
      <c r="AB45" s="57">
        <f t="shared" ref="AB45:AB49" si="17">AA45*AJ45</f>
        <v>0</v>
      </c>
      <c r="AC45" s="57">
        <v>13367081002</v>
      </c>
      <c r="AD45" s="57">
        <v>1</v>
      </c>
      <c r="AE45" s="57">
        <f t="shared" ref="AE45:AE49" si="18">AD45*AJ45</f>
        <v>0</v>
      </c>
      <c r="AF45" s="57">
        <f t="shared" si="9"/>
        <v>0</v>
      </c>
      <c r="AG45" s="57">
        <f t="shared" si="11"/>
        <v>0</v>
      </c>
      <c r="AH45" s="57"/>
      <c r="AI45" s="144">
        <v>6761.36</v>
      </c>
      <c r="AJ45" s="127"/>
      <c r="AK45" s="65">
        <v>38.82</v>
      </c>
      <c r="AL45" s="37">
        <f t="shared" ref="AL45:AL49" si="19">AJ45*AI45</f>
        <v>0</v>
      </c>
      <c r="AM45" s="37">
        <f t="shared" ref="AM45:AM49" si="20">AJ45*AK45</f>
        <v>0</v>
      </c>
      <c r="AN45" s="28" t="s">
        <v>333</v>
      </c>
      <c r="AO45" s="119">
        <v>0.28464899999999999</v>
      </c>
      <c r="AP45" s="98" t="s">
        <v>358</v>
      </c>
    </row>
    <row r="46" spans="1:42" ht="14.25" customHeight="1">
      <c r="A46" s="7">
        <v>1</v>
      </c>
      <c r="B46" s="7" t="s">
        <v>329</v>
      </c>
      <c r="C46" s="8">
        <v>720</v>
      </c>
      <c r="D46" s="8">
        <v>1100</v>
      </c>
      <c r="F46" s="68">
        <v>12345678951</v>
      </c>
      <c r="G46" s="93" t="s">
        <v>339</v>
      </c>
      <c r="H46" s="53"/>
      <c r="I46" s="53"/>
      <c r="J46" s="53"/>
      <c r="K46" s="68">
        <v>13366981001</v>
      </c>
      <c r="L46" s="68"/>
      <c r="M46" s="68">
        <f t="shared" si="12"/>
        <v>0</v>
      </c>
      <c r="N46" s="53">
        <v>13366991001</v>
      </c>
      <c r="O46" s="53"/>
      <c r="P46" s="53">
        <f t="shared" si="13"/>
        <v>0</v>
      </c>
      <c r="Q46" s="53">
        <v>13366971003</v>
      </c>
      <c r="R46" s="53"/>
      <c r="S46" s="53">
        <f t="shared" si="14"/>
        <v>0</v>
      </c>
      <c r="T46" s="53">
        <v>13367051003</v>
      </c>
      <c r="U46" s="53"/>
      <c r="V46" s="53">
        <f t="shared" si="15"/>
        <v>0</v>
      </c>
      <c r="W46" s="53">
        <v>13367061003</v>
      </c>
      <c r="X46" s="53"/>
      <c r="Y46" s="53">
        <f t="shared" si="16"/>
        <v>0</v>
      </c>
      <c r="Z46" s="53">
        <v>13367071003</v>
      </c>
      <c r="AA46" s="53"/>
      <c r="AB46" s="53">
        <f t="shared" si="17"/>
        <v>0</v>
      </c>
      <c r="AC46" s="53">
        <v>13367081003</v>
      </c>
      <c r="AD46" s="53">
        <v>1</v>
      </c>
      <c r="AE46" s="53">
        <f t="shared" si="18"/>
        <v>0</v>
      </c>
      <c r="AF46" s="68"/>
      <c r="AG46" s="68"/>
      <c r="AH46" s="68"/>
      <c r="AI46" s="141">
        <v>6803.12</v>
      </c>
      <c r="AJ46" s="125"/>
      <c r="AK46" s="63">
        <v>39.47</v>
      </c>
      <c r="AL46" s="11">
        <f t="shared" si="19"/>
        <v>0</v>
      </c>
      <c r="AM46" s="11">
        <f t="shared" si="20"/>
        <v>0</v>
      </c>
      <c r="AN46" s="8" t="s">
        <v>334</v>
      </c>
      <c r="AO46" s="120">
        <v>0.32049899999999998</v>
      </c>
      <c r="AP46" s="98" t="s">
        <v>358</v>
      </c>
    </row>
    <row r="47" spans="1:42" ht="14.25" customHeight="1">
      <c r="A47" s="109">
        <v>2</v>
      </c>
      <c r="B47" s="29" t="s">
        <v>330</v>
      </c>
      <c r="C47" s="30">
        <v>720</v>
      </c>
      <c r="D47" s="30">
        <v>1150</v>
      </c>
      <c r="F47" s="54">
        <v>12345678952</v>
      </c>
      <c r="G47" s="92" t="s">
        <v>340</v>
      </c>
      <c r="H47" s="54"/>
      <c r="I47" s="54"/>
      <c r="J47" s="54"/>
      <c r="K47" s="54">
        <v>13366981001</v>
      </c>
      <c r="L47" s="54"/>
      <c r="M47" s="54">
        <f t="shared" si="12"/>
        <v>0</v>
      </c>
      <c r="N47" s="54">
        <v>13366991001</v>
      </c>
      <c r="O47" s="54"/>
      <c r="P47" s="54">
        <f t="shared" si="13"/>
        <v>0</v>
      </c>
      <c r="Q47" s="54">
        <v>13366971004</v>
      </c>
      <c r="R47" s="54"/>
      <c r="S47" s="54">
        <f t="shared" si="14"/>
        <v>0</v>
      </c>
      <c r="T47" s="54">
        <v>13367051004</v>
      </c>
      <c r="U47" s="54"/>
      <c r="V47" s="54">
        <f t="shared" si="15"/>
        <v>0</v>
      </c>
      <c r="W47" s="54">
        <v>13367061004</v>
      </c>
      <c r="X47" s="54"/>
      <c r="Y47" s="54">
        <f t="shared" si="16"/>
        <v>0</v>
      </c>
      <c r="Z47" s="54">
        <v>13367071004</v>
      </c>
      <c r="AA47" s="54"/>
      <c r="AB47" s="54">
        <f t="shared" si="17"/>
        <v>0</v>
      </c>
      <c r="AC47" s="54">
        <v>13367081004</v>
      </c>
      <c r="AD47" s="54">
        <v>1</v>
      </c>
      <c r="AE47" s="54">
        <f t="shared" si="18"/>
        <v>0</v>
      </c>
      <c r="AF47" s="54"/>
      <c r="AG47" s="54"/>
      <c r="AH47" s="54"/>
      <c r="AI47" s="140">
        <v>6864.68</v>
      </c>
      <c r="AJ47" s="124"/>
      <c r="AK47" s="62">
        <v>40.270000000000003</v>
      </c>
      <c r="AL47" s="35">
        <f t="shared" si="19"/>
        <v>0</v>
      </c>
      <c r="AM47" s="35">
        <f t="shared" si="20"/>
        <v>0</v>
      </c>
      <c r="AN47" s="30" t="s">
        <v>335</v>
      </c>
      <c r="AO47" s="121">
        <v>0.35634900000000003</v>
      </c>
      <c r="AP47" s="98" t="s">
        <v>358</v>
      </c>
    </row>
    <row r="48" spans="1:42" ht="14.25" customHeight="1">
      <c r="A48" s="7">
        <v>1</v>
      </c>
      <c r="B48" s="7" t="s">
        <v>331</v>
      </c>
      <c r="C48" s="8">
        <v>720</v>
      </c>
      <c r="D48" s="8">
        <v>1200</v>
      </c>
      <c r="F48" s="68">
        <v>12345678953</v>
      </c>
      <c r="G48" s="93" t="s">
        <v>341</v>
      </c>
      <c r="H48" s="53"/>
      <c r="I48" s="53"/>
      <c r="J48" s="53"/>
      <c r="K48" s="68">
        <v>13366981001</v>
      </c>
      <c r="L48" s="68"/>
      <c r="M48" s="68">
        <f t="shared" si="12"/>
        <v>0</v>
      </c>
      <c r="N48" s="53">
        <v>13366991001</v>
      </c>
      <c r="O48" s="53"/>
      <c r="P48" s="53">
        <f t="shared" si="13"/>
        <v>0</v>
      </c>
      <c r="Q48" s="53">
        <v>13366971005</v>
      </c>
      <c r="R48" s="53"/>
      <c r="S48" s="53">
        <f t="shared" si="14"/>
        <v>0</v>
      </c>
      <c r="T48" s="53">
        <v>13367051005</v>
      </c>
      <c r="U48" s="53"/>
      <c r="V48" s="53">
        <f t="shared" si="15"/>
        <v>0</v>
      </c>
      <c r="W48" s="53">
        <v>13367061005</v>
      </c>
      <c r="X48" s="53"/>
      <c r="Y48" s="53">
        <f t="shared" si="16"/>
        <v>0</v>
      </c>
      <c r="Z48" s="53">
        <v>13367071005</v>
      </c>
      <c r="AA48" s="53"/>
      <c r="AB48" s="53">
        <f t="shared" si="17"/>
        <v>0</v>
      </c>
      <c r="AC48" s="53">
        <v>13367081005</v>
      </c>
      <c r="AD48" s="53">
        <v>1</v>
      </c>
      <c r="AE48" s="53">
        <f t="shared" si="18"/>
        <v>0</v>
      </c>
      <c r="AF48" s="68"/>
      <c r="AG48" s="68"/>
      <c r="AH48" s="68"/>
      <c r="AI48" s="141">
        <v>6980.24</v>
      </c>
      <c r="AJ48" s="125"/>
      <c r="AK48" s="63">
        <v>41.08</v>
      </c>
      <c r="AL48" s="11">
        <f t="shared" si="19"/>
        <v>0</v>
      </c>
      <c r="AM48" s="11">
        <f t="shared" si="20"/>
        <v>0</v>
      </c>
      <c r="AN48" s="8" t="s">
        <v>336</v>
      </c>
      <c r="AO48" s="120">
        <v>0.39219900000000002</v>
      </c>
      <c r="AP48" s="98" t="s">
        <v>358</v>
      </c>
    </row>
    <row r="49" spans="1:42" ht="14.25" customHeight="1" thickBot="1">
      <c r="A49" s="110">
        <v>2</v>
      </c>
      <c r="B49" s="31" t="s">
        <v>332</v>
      </c>
      <c r="C49" s="32">
        <v>720</v>
      </c>
      <c r="D49" s="32">
        <v>1250</v>
      </c>
      <c r="E49" s="19"/>
      <c r="F49" s="58">
        <v>12345678954</v>
      </c>
      <c r="G49" s="96" t="s">
        <v>342</v>
      </c>
      <c r="H49" s="58"/>
      <c r="I49" s="58"/>
      <c r="J49" s="58"/>
      <c r="K49" s="58">
        <v>13366981001</v>
      </c>
      <c r="L49" s="58"/>
      <c r="M49" s="58">
        <f t="shared" si="12"/>
        <v>0</v>
      </c>
      <c r="N49" s="58">
        <v>13366991001</v>
      </c>
      <c r="O49" s="58"/>
      <c r="P49" s="58">
        <f t="shared" si="13"/>
        <v>0</v>
      </c>
      <c r="Q49" s="58">
        <v>13366971006</v>
      </c>
      <c r="R49" s="58"/>
      <c r="S49" s="58">
        <f t="shared" si="14"/>
        <v>0</v>
      </c>
      <c r="T49" s="58">
        <v>13367051006</v>
      </c>
      <c r="U49" s="58"/>
      <c r="V49" s="58">
        <f t="shared" si="15"/>
        <v>0</v>
      </c>
      <c r="W49" s="58">
        <v>13367061006</v>
      </c>
      <c r="X49" s="58"/>
      <c r="Y49" s="58">
        <f t="shared" si="16"/>
        <v>0</v>
      </c>
      <c r="Z49" s="58">
        <v>13367071006</v>
      </c>
      <c r="AA49" s="58"/>
      <c r="AB49" s="58">
        <f t="shared" si="17"/>
        <v>0</v>
      </c>
      <c r="AC49" s="58">
        <v>13367081006</v>
      </c>
      <c r="AD49" s="58">
        <v>1</v>
      </c>
      <c r="AE49" s="58">
        <f t="shared" si="18"/>
        <v>0</v>
      </c>
      <c r="AF49" s="58"/>
      <c r="AG49" s="58"/>
      <c r="AH49" s="58"/>
      <c r="AI49" s="142">
        <v>7119.56</v>
      </c>
      <c r="AJ49" s="128"/>
      <c r="AK49" s="66">
        <v>42.56</v>
      </c>
      <c r="AL49" s="39">
        <f t="shared" si="19"/>
        <v>0</v>
      </c>
      <c r="AM49" s="39">
        <f t="shared" si="20"/>
        <v>0</v>
      </c>
      <c r="AN49" s="32" t="s">
        <v>337</v>
      </c>
      <c r="AO49" s="122">
        <v>0.42804900000000001</v>
      </c>
      <c r="AP49" s="98" t="s">
        <v>358</v>
      </c>
    </row>
    <row r="50" spans="1:42">
      <c r="AI50" s="102"/>
      <c r="AL50" s="11"/>
      <c r="AM50" s="11"/>
    </row>
  </sheetData>
  <sheetProtection sheet="1" formatCells="0" formatColumns="0" formatRows="0" insertColumns="0" insertRows="0" insertHyperlinks="0" deleteColumns="0" deleteRows="0" sort="0" autoFilter="0" pivotTables="0"/>
  <autoFilter ref="A5:BG44"/>
  <customSheetViews>
    <customSheetView guid="{F098BE34-D943-4990-8349-B523A370D70E}" showAutoFilter="1" hiddenColumns="1">
      <pane ySplit="5" topLeftCell="A6" activePane="bottomLeft" state="frozen"/>
      <selection pane="bottomLeft" activeCell="G10" sqref="G10"/>
      <pageMargins left="0.7" right="0.7" top="0.75" bottom="0.75" header="0.3" footer="0.3"/>
      <pageSetup paperSize="9" orientation="portrait" horizontalDpi="90" verticalDpi="90" r:id="rId1"/>
      <autoFilter ref="A5:BG44"/>
    </customSheetView>
  </customSheetViews>
  <mergeCells count="9">
    <mergeCell ref="AJ1:AL4"/>
    <mergeCell ref="F1:AI4"/>
    <mergeCell ref="E38:E44"/>
    <mergeCell ref="E31:E37"/>
    <mergeCell ref="E6:E11"/>
    <mergeCell ref="E12:E18"/>
    <mergeCell ref="E19:E20"/>
    <mergeCell ref="E21:E25"/>
    <mergeCell ref="E26:E30"/>
  </mergeCells>
  <pageMargins left="0.7" right="0.7" top="0.75" bottom="0.75" header="0.3" footer="0.3"/>
  <pageSetup paperSize="9" orientation="portrait" horizontalDpi="90" verticalDpi="9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tabColor rgb="FF37A58C"/>
  </sheetPr>
  <dimension ref="A1:H15"/>
  <sheetViews>
    <sheetView workbookViewId="0">
      <pane ySplit="2" topLeftCell="A12" activePane="bottomLeft" state="frozen"/>
      <selection pane="bottomLeft" activeCell="C13" sqref="C13"/>
    </sheetView>
  </sheetViews>
  <sheetFormatPr defaultRowHeight="14.25"/>
  <cols>
    <col min="1" max="1" width="51.7109375" style="45" customWidth="1"/>
    <col min="2" max="2" width="13.7109375" style="51" bestFit="1" customWidth="1"/>
    <col min="3" max="3" width="50.85546875" style="51" bestFit="1" customWidth="1"/>
    <col min="4" max="4" width="15.42578125" style="51" bestFit="1" customWidth="1"/>
    <col min="5" max="5" width="9.140625" style="45"/>
    <col min="6" max="6" width="14" style="45" bestFit="1" customWidth="1"/>
    <col min="7" max="16384" width="9.140625" style="45"/>
  </cols>
  <sheetData>
    <row r="1" spans="1:8" ht="69.75" customHeight="1">
      <c r="A1" s="148" t="s">
        <v>359</v>
      </c>
      <c r="B1" s="158" t="s">
        <v>315</v>
      </c>
      <c r="C1" s="158"/>
      <c r="D1" s="158"/>
      <c r="F1" s="43">
        <f>SUM(F3:F9)</f>
        <v>0</v>
      </c>
      <c r="G1" s="44"/>
      <c r="H1" s="44">
        <f>SUM(H3:H9)</f>
        <v>0</v>
      </c>
    </row>
    <row r="2" spans="1:8" s="47" customFormat="1" ht="38.25">
      <c r="A2" s="46" t="s">
        <v>89</v>
      </c>
      <c r="B2" s="46" t="s">
        <v>87</v>
      </c>
      <c r="C2" s="46" t="s">
        <v>86</v>
      </c>
      <c r="D2" s="46" t="s">
        <v>88</v>
      </c>
      <c r="E2" s="78" t="s">
        <v>154</v>
      </c>
      <c r="F2" s="46" t="s">
        <v>158</v>
      </c>
      <c r="G2" s="46" t="s">
        <v>159</v>
      </c>
      <c r="H2" s="46" t="s">
        <v>160</v>
      </c>
    </row>
    <row r="3" spans="1:8" s="47" customFormat="1" ht="87" customHeight="1">
      <c r="A3" s="48"/>
      <c r="B3" s="49">
        <v>13366981001</v>
      </c>
      <c r="C3" s="48" t="s">
        <v>230</v>
      </c>
      <c r="D3" s="49">
        <v>2300</v>
      </c>
      <c r="E3" s="79">
        <f>SUM('Корпусы Rehau'!M6:M71)+SUM('Корпусы Premium Line гола'!M6:M44)</f>
        <v>0</v>
      </c>
      <c r="F3" s="50">
        <f>D3*E3</f>
        <v>0</v>
      </c>
      <c r="G3" s="73">
        <v>3.04</v>
      </c>
      <c r="H3" s="50">
        <f>G3*E3</f>
        <v>0</v>
      </c>
    </row>
    <row r="4" spans="1:8" s="47" customFormat="1" ht="101.25" customHeight="1">
      <c r="A4" s="48"/>
      <c r="B4" s="49">
        <v>13366991001</v>
      </c>
      <c r="C4" s="48" t="s">
        <v>231</v>
      </c>
      <c r="D4" s="49">
        <v>3200</v>
      </c>
      <c r="E4" s="79">
        <f>SUM('Корпусы Rehau'!P6:P71)+SUM('Корпусы Premium Line гола'!P6:P44)</f>
        <v>0</v>
      </c>
      <c r="F4" s="50">
        <f t="shared" ref="F4:F9" si="0">D4*E4</f>
        <v>0</v>
      </c>
      <c r="G4" s="73">
        <v>3.2</v>
      </c>
      <c r="H4" s="50">
        <f t="shared" ref="H4:H9" si="1">G4*E4</f>
        <v>0</v>
      </c>
    </row>
    <row r="5" spans="1:8" s="47" customFormat="1" ht="85.5" customHeight="1">
      <c r="A5" s="48"/>
      <c r="B5" s="49">
        <v>13366971001</v>
      </c>
      <c r="C5" s="48" t="s">
        <v>232</v>
      </c>
      <c r="D5" s="49">
        <v>3500</v>
      </c>
      <c r="E5" s="79">
        <f>SUM('Корпусы Rehau'!S6:S71)+SUM('Корпусы Premium Line гола'!S6:S44)</f>
        <v>0</v>
      </c>
      <c r="F5" s="50">
        <f t="shared" si="0"/>
        <v>0</v>
      </c>
      <c r="G5" s="73">
        <v>3.54</v>
      </c>
      <c r="H5" s="50">
        <f t="shared" si="1"/>
        <v>0</v>
      </c>
    </row>
    <row r="6" spans="1:8" s="47" customFormat="1" ht="39" customHeight="1">
      <c r="A6" s="159"/>
      <c r="B6" s="49">
        <v>13367051001</v>
      </c>
      <c r="C6" s="48" t="s">
        <v>233</v>
      </c>
      <c r="D6" s="49">
        <v>580</v>
      </c>
      <c r="E6" s="79">
        <f>SUM('Корпусы Rehau'!V6:V71)+'Корпусы Premium Line гола'!V6:V44</f>
        <v>0</v>
      </c>
      <c r="F6" s="50">
        <f t="shared" si="0"/>
        <v>0</v>
      </c>
      <c r="G6" s="73">
        <v>0.26</v>
      </c>
      <c r="H6" s="50">
        <f t="shared" si="1"/>
        <v>0</v>
      </c>
    </row>
    <row r="7" spans="1:8" s="47" customFormat="1" ht="39" customHeight="1">
      <c r="A7" s="159"/>
      <c r="B7" s="49">
        <v>13367061001</v>
      </c>
      <c r="C7" s="48" t="s">
        <v>234</v>
      </c>
      <c r="D7" s="49">
        <v>1220</v>
      </c>
      <c r="E7" s="79">
        <f>SUM('Корпусы Rehau'!Y6:Y71)+'Корпусы Premium Line гола'!Y6:Y44</f>
        <v>0</v>
      </c>
      <c r="F7" s="50">
        <f t="shared" si="0"/>
        <v>0</v>
      </c>
      <c r="G7" s="73">
        <v>0.3</v>
      </c>
      <c r="H7" s="50">
        <f t="shared" si="1"/>
        <v>0</v>
      </c>
    </row>
    <row r="8" spans="1:8" s="47" customFormat="1" ht="39" customHeight="1">
      <c r="A8" s="159"/>
      <c r="B8" s="49">
        <v>13367071001</v>
      </c>
      <c r="C8" s="48" t="s">
        <v>235</v>
      </c>
      <c r="D8" s="49">
        <v>1220</v>
      </c>
      <c r="E8" s="79">
        <f>SUM('Корпусы Rehau'!AB6:AB71)+'Корпусы Premium Line гола'!AB6:AB44</f>
        <v>0</v>
      </c>
      <c r="F8" s="50">
        <f t="shared" si="0"/>
        <v>0</v>
      </c>
      <c r="G8" s="73">
        <v>0.28999999999999998</v>
      </c>
      <c r="H8" s="50">
        <f t="shared" si="1"/>
        <v>0</v>
      </c>
    </row>
    <row r="9" spans="1:8" s="47" customFormat="1" ht="39" customHeight="1">
      <c r="A9" s="159"/>
      <c r="B9" s="49">
        <v>13367081001</v>
      </c>
      <c r="C9" s="48" t="s">
        <v>236</v>
      </c>
      <c r="D9" s="49">
        <v>1220</v>
      </c>
      <c r="E9" s="79">
        <f>SUM('Корпусы Rehau'!AE6:AE71)+'Корпусы Premium Line гола'!AE6:AE44</f>
        <v>0</v>
      </c>
      <c r="F9" s="50">
        <f t="shared" si="0"/>
        <v>0</v>
      </c>
      <c r="G9" s="73">
        <v>0.29899999999999999</v>
      </c>
      <c r="H9" s="50">
        <f t="shared" si="1"/>
        <v>0</v>
      </c>
    </row>
    <row r="12" spans="1:8" ht="25.5">
      <c r="A12" s="160" t="s">
        <v>90</v>
      </c>
      <c r="B12" s="160"/>
      <c r="C12" s="160"/>
      <c r="D12" s="160"/>
    </row>
    <row r="13" spans="1:8" s="47" customFormat="1" ht="99.75">
      <c r="A13" s="52" t="s">
        <v>91</v>
      </c>
      <c r="B13" s="88"/>
      <c r="C13" s="88" t="s">
        <v>92</v>
      </c>
      <c r="D13" s="89"/>
      <c r="E13" s="89"/>
      <c r="F13" s="89"/>
      <c r="G13" s="89"/>
      <c r="H13" s="89"/>
    </row>
    <row r="14" spans="1:8" s="47" customFormat="1" ht="85.5" customHeight="1">
      <c r="A14" s="52" t="s">
        <v>93</v>
      </c>
      <c r="B14" s="88"/>
      <c r="C14" s="88" t="s">
        <v>94</v>
      </c>
      <c r="D14" s="89"/>
      <c r="E14" s="89"/>
      <c r="F14" s="89"/>
      <c r="G14" s="89"/>
      <c r="H14" s="89"/>
    </row>
    <row r="15" spans="1:8" s="47" customFormat="1"/>
  </sheetData>
  <sheetProtection sheet="1" formatCells="0" formatColumns="0" formatRows="0" insertColumns="0" insertRows="0" insertHyperlinks="0" deleteColumns="0" deleteRows="0" sort="0" autoFilter="0" pivotTables="0"/>
  <customSheetViews>
    <customSheetView guid="{F098BE34-D943-4990-8349-B523A370D70E}">
      <pane ySplit="2" topLeftCell="A3" activePane="bottomLeft" state="frozen"/>
      <selection pane="bottomLeft" activeCell="L4" sqref="L4"/>
      <pageMargins left="0.7" right="0.7" top="0.75" bottom="0.75" header="0.3" footer="0.3"/>
      <pageSetup paperSize="9" orientation="portrait" verticalDpi="0" r:id="rId1"/>
    </customSheetView>
  </customSheetViews>
  <mergeCells count="3">
    <mergeCell ref="B1:D1"/>
    <mergeCell ref="A6:A9"/>
    <mergeCell ref="A12:D12"/>
  </mergeCells>
  <pageMargins left="0.7" right="0.7" top="0.75" bottom="0.75" header="0.3" footer="0.3"/>
  <pageSetup paperSize="9" orientation="portrait" verticalDpi="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"/>
  <sheetViews>
    <sheetView workbookViewId="0">
      <selection activeCell="L15" sqref="L15"/>
    </sheetView>
  </sheetViews>
  <sheetFormatPr defaultRowHeight="15"/>
  <sheetData/>
  <sheetProtection sheet="1" formatCells="0" formatColumns="0" formatRows="0" insertColumns="0" insertRows="0" insertHyperlinks="0" deleteColumns="0" deleteRows="0" sort="0" autoFilter="0" pivotTables="0"/>
  <customSheetViews>
    <customSheetView guid="{F098BE34-D943-4990-8349-B523A370D70E}">
      <selection activeCell="N28" sqref="N28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/>
  <dimension ref="A1"/>
  <sheetViews>
    <sheetView workbookViewId="0">
      <selection activeCell="M15" sqref="M15"/>
    </sheetView>
  </sheetViews>
  <sheetFormatPr defaultRowHeight="15"/>
  <sheetData/>
  <sheetProtection sheet="1" formatCells="0" formatColumns="0" formatRows="0" insertColumns="0" insertRows="0" insertHyperlinks="0" deleteColumns="0" deleteRows="0" sort="0" autoFilter="0" pivotTables="0"/>
  <customSheetViews>
    <customSheetView guid="{F098BE34-D943-4990-8349-B523A370D70E}">
      <selection activeCell="O38" sqref="O38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1:F899"/>
  <sheetViews>
    <sheetView workbookViewId="0">
      <selection activeCell="B1" sqref="B1"/>
    </sheetView>
  </sheetViews>
  <sheetFormatPr defaultRowHeight="15"/>
  <cols>
    <col min="1" max="1" width="10.5703125" customWidth="1"/>
    <col min="2" max="2" width="11.28515625" bestFit="1" customWidth="1"/>
    <col min="3" max="3" width="19.140625" customWidth="1"/>
    <col min="4" max="4" width="10.28515625" bestFit="1" customWidth="1"/>
    <col min="6" max="6" width="20.7109375" customWidth="1"/>
  </cols>
  <sheetData>
    <row r="1" spans="1:6">
      <c r="B1">
        <f>B899</f>
        <v>0</v>
      </c>
    </row>
    <row r="2" spans="1:6">
      <c r="A2" t="s">
        <v>196</v>
      </c>
      <c r="B2" t="s">
        <v>197</v>
      </c>
      <c r="C2" t="s">
        <v>87</v>
      </c>
      <c r="D2" t="s">
        <v>188</v>
      </c>
      <c r="E2" t="s">
        <v>189</v>
      </c>
      <c r="F2" t="s">
        <v>200</v>
      </c>
    </row>
    <row r="3" spans="1:6">
      <c r="A3">
        <f>IF(D3&gt;0,1,0)</f>
        <v>0</v>
      </c>
      <c r="B3">
        <f>A3</f>
        <v>0</v>
      </c>
      <c r="C3">
        <f>'Корпусы Rehau'!F6</f>
        <v>13365391001</v>
      </c>
      <c r="D3">
        <f>IF(ISERROR(VLOOKUP(C3,'Корпусы Rehau'!$F$6:$AI$497,28,0))=TRUE,,VLOOKUP(C3,'Корпусы Rehau'!$F$6:$AI$497,28,0))</f>
        <v>0</v>
      </c>
      <c r="E3" s="87">
        <f>IF(ISERROR(VLOOKUP(C3,'Корпусы Rehau'!$F$6:$AI$497,30,0))=TRUE,,VLOOKUP(C3,'Корпусы Rehau'!$F$6:$AI$497,30,0))</f>
        <v>0</v>
      </c>
      <c r="F3" s="87" t="str">
        <f>IF(ISERROR(VLOOKUP(C3,'Корпусы Rehau'!$F$6:$AI$497,2,0))=TRUE,,VLOOKUP(C3,'Корпусы Rehau'!$F$6:$AI$497,2,0))</f>
        <v>Нижний корпус 150*720 под выкатную корзину (без корзины)</v>
      </c>
    </row>
    <row r="4" spans="1:6">
      <c r="A4">
        <f t="shared" ref="A4" si="0">IF(D4&gt;0,1,0)</f>
        <v>0</v>
      </c>
      <c r="B4">
        <f>B3+A4</f>
        <v>0</v>
      </c>
      <c r="C4">
        <f>'Корпусы Rehau'!F7</f>
        <v>13365601001</v>
      </c>
      <c r="D4">
        <f>IF(ISERROR(VLOOKUP(C4,'Корпусы Rehau'!$F$6:$AI$497,28,0))=TRUE,,VLOOKUP(C4,'Корпусы Rehau'!$F$6:$AI$497,28,0))</f>
        <v>0</v>
      </c>
      <c r="E4" s="87">
        <f>IF(ISERROR(VLOOKUP(C4,'Корпусы Rehau'!$F$6:$AI$497,30,0))=TRUE,,VLOOKUP(C4,'Корпусы Rehau'!$F$6:$AI$497,30,0))</f>
        <v>0</v>
      </c>
      <c r="F4" s="87" t="str">
        <f>IF(ISERROR(VLOOKUP(C4,'Корпусы Rehau'!$F$6:$AI$497,2,0))=TRUE,,VLOOKUP(C4,'Корпусы Rehau'!$F$6:$AI$497,2,0))</f>
        <v>Нижний корпус 200*720 под выкатную корзину (без корзины)</v>
      </c>
    </row>
    <row r="5" spans="1:6">
      <c r="A5">
        <f t="shared" ref="A5:A68" si="1">IF(D5&gt;0,1,0)</f>
        <v>0</v>
      </c>
      <c r="B5">
        <f t="shared" ref="B5:B68" si="2">B4+A5</f>
        <v>0</v>
      </c>
      <c r="C5">
        <f>'Корпусы Rehau'!F8</f>
        <v>13365611001</v>
      </c>
      <c r="D5">
        <f>IF(ISERROR(VLOOKUP(C5,'Корпусы Rehau'!$F$6:$AI$497,28,0))=TRUE,,VLOOKUP(C5,'Корпусы Rehau'!$F$6:$AI$497,28,0))</f>
        <v>0</v>
      </c>
      <c r="E5" s="87">
        <f>IF(ISERROR(VLOOKUP(C5,'Корпусы Rehau'!$F$6:$AI$497,30,0))=TRUE,,VLOOKUP(C5,'Корпусы Rehau'!$F$6:$AI$497,30,0))</f>
        <v>0</v>
      </c>
      <c r="F5" s="87" t="str">
        <f>IF(ISERROR(VLOOKUP(C5,'Корпусы Rehau'!$F$6:$AI$497,2,0))=TRUE,,VLOOKUP(C5,'Корпусы Rehau'!$F$6:$AI$497,2,0))</f>
        <v>Нижний корпус 300*720 под выкатную корзину (без корзины)</v>
      </c>
    </row>
    <row r="6" spans="1:6">
      <c r="A6">
        <f t="shared" si="1"/>
        <v>0</v>
      </c>
      <c r="B6">
        <f t="shared" si="2"/>
        <v>0</v>
      </c>
      <c r="C6">
        <f>'Корпусы Rehau'!F9</f>
        <v>13365791001</v>
      </c>
      <c r="D6">
        <f>IF(ISERROR(VLOOKUP(C6,'Корпусы Rehau'!$F$6:$AI$497,28,0))=TRUE,,VLOOKUP(C6,'Корпусы Rehau'!$F$6:$AI$497,28,0))</f>
        <v>0</v>
      </c>
      <c r="E6" s="87">
        <f>IF(ISERROR(VLOOKUP(C6,'Корпусы Rehau'!$F$6:$AI$497,30,0))=TRUE,,VLOOKUP(C6,'Корпусы Rehau'!$F$6:$AI$497,30,0))</f>
        <v>0</v>
      </c>
      <c r="F6" s="87" t="str">
        <f>IF(ISERROR(VLOOKUP(C6,'Корпусы Rehau'!$F$6:$AI$497,2,0))=TRUE,,VLOOKUP(C6,'Корпусы Rehau'!$F$6:$AI$497,2,0))</f>
        <v>Нижний корпус 350*720 под выкатную корзину (без корзины)</v>
      </c>
    </row>
    <row r="7" spans="1:6">
      <c r="A7">
        <f t="shared" si="1"/>
        <v>0</v>
      </c>
      <c r="B7">
        <f t="shared" si="2"/>
        <v>0</v>
      </c>
      <c r="C7">
        <f>'Корпусы Rehau'!F10</f>
        <v>13365631001</v>
      </c>
      <c r="D7">
        <f>IF(ISERROR(VLOOKUP(C7,'Корпусы Rehau'!$F$6:$AI$497,28,0))=TRUE,,VLOOKUP(C7,'Корпусы Rehau'!$F$6:$AI$497,28,0))</f>
        <v>0</v>
      </c>
      <c r="E7" s="87">
        <f>IF(ISERROR(VLOOKUP(C7,'Корпусы Rehau'!$F$6:$AI$497,30,0))=TRUE,,VLOOKUP(C7,'Корпусы Rehau'!$F$6:$AI$497,30,0))</f>
        <v>0</v>
      </c>
      <c r="F7" s="87" t="str">
        <f>IF(ISERROR(VLOOKUP(C7,'Корпусы Rehau'!$F$6:$AI$497,2,0))=TRUE,,VLOOKUP(C7,'Корпусы Rehau'!$F$6:$AI$497,2,0))</f>
        <v>Нижний корпус 400*720 под выкатную корзину (без корзины)</v>
      </c>
    </row>
    <row r="8" spans="1:6">
      <c r="A8">
        <f t="shared" si="1"/>
        <v>0</v>
      </c>
      <c r="B8">
        <f t="shared" si="2"/>
        <v>0</v>
      </c>
      <c r="C8">
        <f>'Корпусы Rehau'!F11</f>
        <v>13365641001</v>
      </c>
      <c r="D8">
        <f>IF(ISERROR(VLOOKUP(C8,'Корпусы Rehau'!$F$6:$AI$497,28,0))=TRUE,,VLOOKUP(C8,'Корпусы Rehau'!$F$6:$AI$497,28,0))</f>
        <v>0</v>
      </c>
      <c r="E8" s="87">
        <f>IF(ISERROR(VLOOKUP(C8,'Корпусы Rehau'!$F$6:$AI$497,30,0))=TRUE,,VLOOKUP(C8,'Корпусы Rehau'!$F$6:$AI$497,30,0))</f>
        <v>0</v>
      </c>
      <c r="F8" s="87" t="str">
        <f>IF(ISERROR(VLOOKUP(C8,'Корпусы Rehau'!$F$6:$AI$497,2,0))=TRUE,,VLOOKUP(C8,'Корпусы Rehau'!$F$6:$AI$497,2,0))</f>
        <v>Нижний корпус 500*720 под выкатную корзину (без корзины)</v>
      </c>
    </row>
    <row r="9" spans="1:6">
      <c r="A9">
        <f t="shared" si="1"/>
        <v>0</v>
      </c>
      <c r="B9">
        <f t="shared" si="2"/>
        <v>0</v>
      </c>
      <c r="C9">
        <f>'Корпусы Rehau'!F12</f>
        <v>13365651001</v>
      </c>
      <c r="D9">
        <f>IF(ISERROR(VLOOKUP(C9,'Корпусы Rehau'!$F$6:$AI$497,28,0))=TRUE,,VLOOKUP(C9,'Корпусы Rehau'!$F$6:$AI$497,28,0))</f>
        <v>0</v>
      </c>
      <c r="E9" s="87">
        <f>IF(ISERROR(VLOOKUP(C9,'Корпусы Rehau'!$F$6:$AI$497,30,0))=TRUE,,VLOOKUP(C9,'Корпусы Rehau'!$F$6:$AI$497,30,0))</f>
        <v>0</v>
      </c>
      <c r="F9" s="87" t="str">
        <f>IF(ISERROR(VLOOKUP(C9,'Корпусы Rehau'!$F$6:$AI$497,2,0))=TRUE,,VLOOKUP(C9,'Корпусы Rehau'!$F$6:$AI$497,2,0))</f>
        <v>Нижний корпус 600*720 под выкатную корзину (без корзины)</v>
      </c>
    </row>
    <row r="10" spans="1:6">
      <c r="A10">
        <f t="shared" si="1"/>
        <v>0</v>
      </c>
      <c r="B10">
        <f t="shared" si="2"/>
        <v>0</v>
      </c>
      <c r="C10">
        <f>'Корпусы Rehau'!F13</f>
        <v>13365761001</v>
      </c>
      <c r="D10">
        <f>IF(ISERROR(VLOOKUP(C10,'Корпусы Rehau'!$F$6:$AI$497,28,0))=TRUE,,VLOOKUP(C10,'Корпусы Rehau'!$F$6:$AI$497,28,0))</f>
        <v>0</v>
      </c>
      <c r="E10" s="87">
        <f>IF(ISERROR(VLOOKUP(C10,'Корпусы Rehau'!$F$6:$AI$497,30,0))=TRUE,,VLOOKUP(C10,'Корпусы Rehau'!$F$6:$AI$497,30,0))</f>
        <v>0</v>
      </c>
      <c r="F10" s="87" t="str">
        <f>IF(ISERROR(VLOOKUP(C10,'Корпусы Rehau'!$F$6:$AI$497,2,0))=TRUE,,VLOOKUP(C10,'Корпусы Rehau'!$F$6:$AI$497,2,0))</f>
        <v>Нижний корпус 300*720 с полкой для распашной дверцы</v>
      </c>
    </row>
    <row r="11" spans="1:6">
      <c r="A11">
        <f t="shared" si="1"/>
        <v>0</v>
      </c>
      <c r="B11">
        <f t="shared" si="2"/>
        <v>0</v>
      </c>
      <c r="C11">
        <f>'Корпусы Rehau'!F14</f>
        <v>13365791001</v>
      </c>
      <c r="D11">
        <f>IF(ISERROR(VLOOKUP(C11,'Корпусы Rehau'!$F$6:$AI$497,28,0))=TRUE,,VLOOKUP(C11,'Корпусы Rehau'!$F$6:$AI$497,28,0))</f>
        <v>0</v>
      </c>
      <c r="E11" s="87">
        <f>IF(ISERROR(VLOOKUP(C11,'Корпусы Rehau'!$F$6:$AI$497,30,0))=TRUE,,VLOOKUP(C11,'Корпусы Rehau'!$F$6:$AI$497,30,0))</f>
        <v>0</v>
      </c>
      <c r="F11" s="87" t="str">
        <f>IF(ISERROR(VLOOKUP(C11,'Корпусы Rehau'!$F$6:$AI$497,2,0))=TRUE,,VLOOKUP(C11,'Корпусы Rehau'!$F$6:$AI$497,2,0))</f>
        <v>Нижний корпус 350*720 под выкатную корзину (без корзины)</v>
      </c>
    </row>
    <row r="12" spans="1:6">
      <c r="A12">
        <f t="shared" si="1"/>
        <v>0</v>
      </c>
      <c r="B12">
        <f t="shared" si="2"/>
        <v>0</v>
      </c>
      <c r="C12">
        <f>'Корпусы Rehau'!F15</f>
        <v>13365811001</v>
      </c>
      <c r="D12">
        <f>IF(ISERROR(VLOOKUP(C12,'Корпусы Rehau'!$F$6:$AI$497,28,0))=TRUE,,VLOOKUP(C12,'Корпусы Rehau'!$F$6:$AI$497,28,0))</f>
        <v>0</v>
      </c>
      <c r="E12" s="87">
        <f>IF(ISERROR(VLOOKUP(C12,'Корпусы Rehau'!$F$6:$AI$497,30,0))=TRUE,,VLOOKUP(C12,'Корпусы Rehau'!$F$6:$AI$497,30,0))</f>
        <v>0</v>
      </c>
      <c r="F12" s="87" t="str">
        <f>IF(ISERROR(VLOOKUP(C12,'Корпусы Rehau'!$F$6:$AI$497,2,0))=TRUE,,VLOOKUP(C12,'Корпусы Rehau'!$F$6:$AI$497,2,0))</f>
        <v>Нижний корпус 400*720 с полкой для распашной дверцы</v>
      </c>
    </row>
    <row r="13" spans="1:6">
      <c r="A13">
        <f t="shared" si="1"/>
        <v>0</v>
      </c>
      <c r="B13">
        <f t="shared" si="2"/>
        <v>0</v>
      </c>
      <c r="C13">
        <f>'Корпусы Rehau'!F16</f>
        <v>13365831001</v>
      </c>
      <c r="D13">
        <f>IF(ISERROR(VLOOKUP(C13,'Корпусы Rehau'!$F$6:$AI$497,28,0))=TRUE,,VLOOKUP(C13,'Корпусы Rehau'!$F$6:$AI$497,28,0))</f>
        <v>0</v>
      </c>
      <c r="E13" s="87">
        <f>IF(ISERROR(VLOOKUP(C13,'Корпусы Rehau'!$F$6:$AI$497,30,0))=TRUE,,VLOOKUP(C13,'Корпусы Rehau'!$F$6:$AI$497,30,0))</f>
        <v>0</v>
      </c>
      <c r="F13" s="87" t="str">
        <f>IF(ISERROR(VLOOKUP(C13,'Корпусы Rehau'!$F$6:$AI$497,2,0))=TRUE,,VLOOKUP(C13,'Корпусы Rehau'!$F$6:$AI$497,2,0))</f>
        <v>Нижний корпус 450*720 с полкой для распашной дверцы</v>
      </c>
    </row>
    <row r="14" spans="1:6">
      <c r="A14">
        <f t="shared" si="1"/>
        <v>0</v>
      </c>
      <c r="B14">
        <f t="shared" si="2"/>
        <v>0</v>
      </c>
      <c r="C14">
        <f>'Корпусы Rehau'!F17</f>
        <v>13365841001</v>
      </c>
      <c r="D14">
        <f>IF(ISERROR(VLOOKUP(C14,'Корпусы Rehau'!$F$6:$AI$497,28,0))=TRUE,,VLOOKUP(C14,'Корпусы Rehau'!$F$6:$AI$497,28,0))</f>
        <v>0</v>
      </c>
      <c r="E14" s="87">
        <f>IF(ISERROR(VLOOKUP(C14,'Корпусы Rehau'!$F$6:$AI$497,30,0))=TRUE,,VLOOKUP(C14,'Корпусы Rehau'!$F$6:$AI$497,30,0))</f>
        <v>0</v>
      </c>
      <c r="F14" s="87" t="str">
        <f>IF(ISERROR(VLOOKUP(C14,'Корпусы Rehau'!$F$6:$AI$497,2,0))=TRUE,,VLOOKUP(C14,'Корпусы Rehau'!$F$6:$AI$497,2,0))</f>
        <v>Нижний корпус 500*720 с полкой для распашной дверцы</v>
      </c>
    </row>
    <row r="15" spans="1:6">
      <c r="A15">
        <f t="shared" si="1"/>
        <v>0</v>
      </c>
      <c r="B15">
        <f t="shared" si="2"/>
        <v>0</v>
      </c>
      <c r="C15">
        <f>'Корпусы Rehau'!F18</f>
        <v>13365851001</v>
      </c>
      <c r="D15">
        <f>IF(ISERROR(VLOOKUP(C15,'Корпусы Rehau'!$F$6:$AI$497,28,0))=TRUE,,VLOOKUP(C15,'Корпусы Rehau'!$F$6:$AI$497,28,0))</f>
        <v>0</v>
      </c>
      <c r="E15" s="87">
        <f>IF(ISERROR(VLOOKUP(C15,'Корпусы Rehau'!$F$6:$AI$497,30,0))=TRUE,,VLOOKUP(C15,'Корпусы Rehau'!$F$6:$AI$497,30,0))</f>
        <v>0</v>
      </c>
      <c r="F15" s="87" t="str">
        <f>IF(ISERROR(VLOOKUP(C15,'Корпусы Rehau'!$F$6:$AI$497,2,0))=TRUE,,VLOOKUP(C15,'Корпусы Rehau'!$F$6:$AI$497,2,0))</f>
        <v>Нижний корпус 600*720 с полкой для распашной дверцы</v>
      </c>
    </row>
    <row r="16" spans="1:6">
      <c r="A16">
        <f t="shared" si="1"/>
        <v>0</v>
      </c>
      <c r="B16">
        <f t="shared" si="2"/>
        <v>0</v>
      </c>
      <c r="C16">
        <f>'Корпусы Rehau'!F19</f>
        <v>13365861001</v>
      </c>
      <c r="D16">
        <f>IF(ISERROR(VLOOKUP(C16,'Корпусы Rehau'!$F$6:$AI$497,28,0))=TRUE,,VLOOKUP(C16,'Корпусы Rehau'!$F$6:$AI$497,28,0))</f>
        <v>0</v>
      </c>
      <c r="E16" s="87">
        <f>IF(ISERROR(VLOOKUP(C16,'Корпусы Rehau'!$F$6:$AI$497,30,0))=TRUE,,VLOOKUP(C16,'Корпусы Rehau'!$F$6:$AI$497,30,0))</f>
        <v>0</v>
      </c>
      <c r="F16" s="87" t="str">
        <f>IF(ISERROR(VLOOKUP(C16,'Корпусы Rehau'!$F$6:$AI$497,2,0))=TRUE,,VLOOKUP(C16,'Корпусы Rehau'!$F$6:$AI$497,2,0))</f>
        <v>Нижний корпус 300*720 с полкой с ящиком для распашной дверцы</v>
      </c>
    </row>
    <row r="17" spans="1:6">
      <c r="A17">
        <f t="shared" si="1"/>
        <v>0</v>
      </c>
      <c r="B17">
        <f t="shared" si="2"/>
        <v>0</v>
      </c>
      <c r="C17">
        <f>'Корпусы Rehau'!F20</f>
        <v>13365871001</v>
      </c>
      <c r="D17">
        <f>IF(ISERROR(VLOOKUP(C17,'Корпусы Rehau'!$F$6:$AI$497,28,0))=TRUE,,VLOOKUP(C17,'Корпусы Rehau'!$F$6:$AI$497,28,0))</f>
        <v>0</v>
      </c>
      <c r="E17" s="87">
        <f>IF(ISERROR(VLOOKUP(C17,'Корпусы Rehau'!$F$6:$AI$497,30,0))=TRUE,,VLOOKUP(C17,'Корпусы Rehau'!$F$6:$AI$497,30,0))</f>
        <v>0</v>
      </c>
      <c r="F17" s="87" t="str">
        <f>IF(ISERROR(VLOOKUP(C17,'Корпусы Rehau'!$F$6:$AI$497,2,0))=TRUE,,VLOOKUP(C17,'Корпусы Rehau'!$F$6:$AI$497,2,0))</f>
        <v>Нижний корпус 350*720 с полкой с ящиком для распашной дверцы</v>
      </c>
    </row>
    <row r="18" spans="1:6">
      <c r="A18">
        <f t="shared" si="1"/>
        <v>0</v>
      </c>
      <c r="B18">
        <f t="shared" si="2"/>
        <v>0</v>
      </c>
      <c r="C18">
        <f>'Корпусы Rehau'!F21</f>
        <v>13365881001</v>
      </c>
      <c r="D18">
        <f>IF(ISERROR(VLOOKUP(C18,'Корпусы Rehau'!$F$6:$AI$497,28,0))=TRUE,,VLOOKUP(C18,'Корпусы Rehau'!$F$6:$AI$497,28,0))</f>
        <v>0</v>
      </c>
      <c r="E18" s="87">
        <f>IF(ISERROR(VLOOKUP(C18,'Корпусы Rehau'!$F$6:$AI$497,30,0))=TRUE,,VLOOKUP(C18,'Корпусы Rehau'!$F$6:$AI$497,30,0))</f>
        <v>0</v>
      </c>
      <c r="F18" s="87" t="str">
        <f>IF(ISERROR(VLOOKUP(C18,'Корпусы Rehau'!$F$6:$AI$497,2,0))=TRUE,,VLOOKUP(C18,'Корпусы Rehau'!$F$6:$AI$497,2,0))</f>
        <v>Нижний корпус 400*720 с полкой с ящиком для распашной дверцы</v>
      </c>
    </row>
    <row r="19" spans="1:6">
      <c r="A19">
        <f t="shared" si="1"/>
        <v>0</v>
      </c>
      <c r="B19">
        <f t="shared" si="2"/>
        <v>0</v>
      </c>
      <c r="C19">
        <f>'Корпусы Rehau'!F22</f>
        <v>13365891001</v>
      </c>
      <c r="D19">
        <f>IF(ISERROR(VLOOKUP(C19,'Корпусы Rehau'!$F$6:$AI$497,28,0))=TRUE,,VLOOKUP(C19,'Корпусы Rehau'!$F$6:$AI$497,28,0))</f>
        <v>0</v>
      </c>
      <c r="E19" s="87">
        <f>IF(ISERROR(VLOOKUP(C19,'Корпусы Rehau'!$F$6:$AI$497,30,0))=TRUE,,VLOOKUP(C19,'Корпусы Rehau'!$F$6:$AI$497,30,0))</f>
        <v>0</v>
      </c>
      <c r="F19" s="87" t="str">
        <f>IF(ISERROR(VLOOKUP(C19,'Корпусы Rehau'!$F$6:$AI$497,2,0))=TRUE,,VLOOKUP(C19,'Корпусы Rehau'!$F$6:$AI$497,2,0))</f>
        <v>Нижний корпус 450*720 с полкой с ящиком для распашной дверцы</v>
      </c>
    </row>
    <row r="20" spans="1:6">
      <c r="A20">
        <f t="shared" si="1"/>
        <v>0</v>
      </c>
      <c r="B20">
        <f t="shared" si="2"/>
        <v>0</v>
      </c>
      <c r="C20">
        <f>'Корпусы Rehau'!F23</f>
        <v>13365911001</v>
      </c>
      <c r="D20">
        <f>IF(ISERROR(VLOOKUP(C20,'Корпусы Rehau'!$F$6:$AI$497,28,0))=TRUE,,VLOOKUP(C20,'Корпусы Rehau'!$F$6:$AI$497,28,0))</f>
        <v>0</v>
      </c>
      <c r="E20" s="87">
        <f>IF(ISERROR(VLOOKUP(C20,'Корпусы Rehau'!$F$6:$AI$497,30,0))=TRUE,,VLOOKUP(C20,'Корпусы Rehau'!$F$6:$AI$497,30,0))</f>
        <v>0</v>
      </c>
      <c r="F20" s="87" t="str">
        <f>IF(ISERROR(VLOOKUP(C20,'Корпусы Rehau'!$F$6:$AI$497,2,0))=TRUE,,VLOOKUP(C20,'Корпусы Rehau'!$F$6:$AI$497,2,0))</f>
        <v>Нижний корпус 500*720 с полкой с ящиком для распашной дверцы</v>
      </c>
    </row>
    <row r="21" spans="1:6">
      <c r="A21">
        <f t="shared" si="1"/>
        <v>0</v>
      </c>
      <c r="B21">
        <f t="shared" si="2"/>
        <v>0</v>
      </c>
      <c r="C21">
        <f>'Корпусы Rehau'!F24</f>
        <v>13365921001</v>
      </c>
      <c r="D21">
        <f>IF(ISERROR(VLOOKUP(C21,'Корпусы Rehau'!$F$6:$AI$497,28,0))=TRUE,,VLOOKUP(C21,'Корпусы Rehau'!$F$6:$AI$497,28,0))</f>
        <v>0</v>
      </c>
      <c r="E21" s="87">
        <f>IF(ISERROR(VLOOKUP(C21,'Корпусы Rehau'!$F$6:$AI$497,30,0))=TRUE,,VLOOKUP(C21,'Корпусы Rehau'!$F$6:$AI$497,30,0))</f>
        <v>0</v>
      </c>
      <c r="F21" s="87" t="str">
        <f>IF(ISERROR(VLOOKUP(C21,'Корпусы Rehau'!$F$6:$AI$497,2,0))=TRUE,,VLOOKUP(C21,'Корпусы Rehau'!$F$6:$AI$497,2,0))</f>
        <v>Нижний корпус 600*720 с полкой с ящиком для распашной дверцы</v>
      </c>
    </row>
    <row r="22" spans="1:6">
      <c r="A22">
        <f t="shared" si="1"/>
        <v>0</v>
      </c>
      <c r="B22">
        <f t="shared" si="2"/>
        <v>0</v>
      </c>
      <c r="C22">
        <f>'Корпусы Rehau'!F25</f>
        <v>13365931001</v>
      </c>
      <c r="D22">
        <f>IF(ISERROR(VLOOKUP(C22,'Корпусы Rehau'!$F$6:$AI$497,28,0))=TRUE,,VLOOKUP(C22,'Корпусы Rehau'!$F$6:$AI$497,28,0))</f>
        <v>0</v>
      </c>
      <c r="E22" s="87">
        <f>IF(ISERROR(VLOOKUP(C22,'Корпусы Rehau'!$F$6:$AI$497,30,0))=TRUE,,VLOOKUP(C22,'Корпусы Rehau'!$F$6:$AI$497,30,0))</f>
        <v>0</v>
      </c>
      <c r="F22" s="87" t="str">
        <f>IF(ISERROR(VLOOKUP(C22,'Корпусы Rehau'!$F$6:$AI$497,2,0))=TRUE,,VLOOKUP(C22,'Корпусы Rehau'!$F$6:$AI$497,2,0))</f>
        <v>Нижний корпус 300*720 для 2х ящиков 176мм</v>
      </c>
    </row>
    <row r="23" spans="1:6">
      <c r="A23">
        <f t="shared" si="1"/>
        <v>0</v>
      </c>
      <c r="B23">
        <f t="shared" si="2"/>
        <v>0</v>
      </c>
      <c r="C23">
        <f>'Корпусы Rehau'!F26</f>
        <v>13365941001</v>
      </c>
      <c r="D23">
        <f>IF(ISERROR(VLOOKUP(C23,'Корпусы Rehau'!$F$6:$AI$497,28,0))=TRUE,,VLOOKUP(C23,'Корпусы Rehau'!$F$6:$AI$497,28,0))</f>
        <v>0</v>
      </c>
      <c r="E23" s="87">
        <f>IF(ISERROR(VLOOKUP(C23,'Корпусы Rehau'!$F$6:$AI$497,30,0))=TRUE,,VLOOKUP(C23,'Корпусы Rehau'!$F$6:$AI$497,30,0))</f>
        <v>0</v>
      </c>
      <c r="F23" s="87" t="str">
        <f>IF(ISERROR(VLOOKUP(C23,'Корпусы Rehau'!$F$6:$AI$497,2,0))=TRUE,,VLOOKUP(C23,'Корпусы Rehau'!$F$6:$AI$497,2,0))</f>
        <v>Нижний корпус 350*720 для 2х ящиков 176мм</v>
      </c>
    </row>
    <row r="24" spans="1:6">
      <c r="A24">
        <f t="shared" si="1"/>
        <v>0</v>
      </c>
      <c r="B24">
        <f t="shared" si="2"/>
        <v>0</v>
      </c>
      <c r="C24">
        <f>'Корпусы Rehau'!F27</f>
        <v>13365951001</v>
      </c>
      <c r="D24">
        <f>IF(ISERROR(VLOOKUP(C24,'Корпусы Rehau'!$F$6:$AI$497,28,0))=TRUE,,VLOOKUP(C24,'Корпусы Rehau'!$F$6:$AI$497,28,0))</f>
        <v>0</v>
      </c>
      <c r="E24" s="87">
        <f>IF(ISERROR(VLOOKUP(C24,'Корпусы Rehau'!$F$6:$AI$497,30,0))=TRUE,,VLOOKUP(C24,'Корпусы Rehau'!$F$6:$AI$497,30,0))</f>
        <v>0</v>
      </c>
      <c r="F24" s="87" t="str">
        <f>IF(ISERROR(VLOOKUP(C24,'Корпусы Rehau'!$F$6:$AI$497,2,0))=TRUE,,VLOOKUP(C24,'Корпусы Rehau'!$F$6:$AI$497,2,0))</f>
        <v>Нижний корпус 400*720 для 2х ящиков 176мм</v>
      </c>
    </row>
    <row r="25" spans="1:6">
      <c r="A25">
        <f t="shared" si="1"/>
        <v>0</v>
      </c>
      <c r="B25">
        <f t="shared" si="2"/>
        <v>0</v>
      </c>
      <c r="C25">
        <f>'Корпусы Rehau'!F28</f>
        <v>13365961001</v>
      </c>
      <c r="D25">
        <f>IF(ISERROR(VLOOKUP(C25,'Корпусы Rehau'!$F$6:$AI$497,28,0))=TRUE,,VLOOKUP(C25,'Корпусы Rehau'!$F$6:$AI$497,28,0))</f>
        <v>0</v>
      </c>
      <c r="E25" s="87">
        <f>IF(ISERROR(VLOOKUP(C25,'Корпусы Rehau'!$F$6:$AI$497,30,0))=TRUE,,VLOOKUP(C25,'Корпусы Rehau'!$F$6:$AI$497,30,0))</f>
        <v>0</v>
      </c>
      <c r="F25" s="87" t="str">
        <f>IF(ISERROR(VLOOKUP(C25,'Корпусы Rehau'!$F$6:$AI$497,2,0))=TRUE,,VLOOKUP(C25,'Корпусы Rehau'!$F$6:$AI$497,2,0))</f>
        <v>Нижний корпус 450*720 для 2х ящиков 176мм</v>
      </c>
    </row>
    <row r="26" spans="1:6">
      <c r="A26">
        <f t="shared" si="1"/>
        <v>0</v>
      </c>
      <c r="B26">
        <f t="shared" si="2"/>
        <v>0</v>
      </c>
      <c r="C26">
        <f>'Корпусы Rehau'!F29</f>
        <v>13365971001</v>
      </c>
      <c r="D26">
        <f>IF(ISERROR(VLOOKUP(C26,'Корпусы Rehau'!$F$6:$AI$497,28,0))=TRUE,,VLOOKUP(C26,'Корпусы Rehau'!$F$6:$AI$497,28,0))</f>
        <v>0</v>
      </c>
      <c r="E26" s="87">
        <f>IF(ISERROR(VLOOKUP(C26,'Корпусы Rehau'!$F$6:$AI$497,30,0))=TRUE,,VLOOKUP(C26,'Корпусы Rehau'!$F$6:$AI$497,30,0))</f>
        <v>0</v>
      </c>
      <c r="F26" s="87" t="str">
        <f>IF(ISERROR(VLOOKUP(C26,'Корпусы Rehau'!$F$6:$AI$497,2,0))=TRUE,,VLOOKUP(C26,'Корпусы Rehau'!$F$6:$AI$497,2,0))</f>
        <v>Нижний корпус 500*720 для 2х ящиков 176мм</v>
      </c>
    </row>
    <row r="27" spans="1:6">
      <c r="A27">
        <f t="shared" si="1"/>
        <v>0</v>
      </c>
      <c r="B27">
        <f t="shared" si="2"/>
        <v>0</v>
      </c>
      <c r="C27">
        <f>'Корпусы Rehau'!F30</f>
        <v>13365981001</v>
      </c>
      <c r="D27">
        <f>IF(ISERROR(VLOOKUP(C27,'Корпусы Rehau'!$F$6:$AI$497,28,0))=TRUE,,VLOOKUP(C27,'Корпусы Rehau'!$F$6:$AI$497,28,0))</f>
        <v>0</v>
      </c>
      <c r="E27" s="87">
        <f>IF(ISERROR(VLOOKUP(C27,'Корпусы Rehau'!$F$6:$AI$497,30,0))=TRUE,,VLOOKUP(C27,'Корпусы Rehau'!$F$6:$AI$497,30,0))</f>
        <v>0</v>
      </c>
      <c r="F27" s="87" t="str">
        <f>IF(ISERROR(VLOOKUP(C27,'Корпусы Rehau'!$F$6:$AI$497,2,0))=TRUE,,VLOOKUP(C27,'Корпусы Rehau'!$F$6:$AI$497,2,0))</f>
        <v>Нижний корпус 600*720 для 2х ящиков 176мм</v>
      </c>
    </row>
    <row r="28" spans="1:6">
      <c r="A28">
        <f t="shared" si="1"/>
        <v>0</v>
      </c>
      <c r="B28">
        <f t="shared" si="2"/>
        <v>0</v>
      </c>
      <c r="C28">
        <f>'Корпусы Rehau'!F31</f>
        <v>13365991001</v>
      </c>
      <c r="D28">
        <f>IF(ISERROR(VLOOKUP(C28,'Корпусы Rehau'!$F$6:$AI$497,28,0))=TRUE,,VLOOKUP(C28,'Корпусы Rehau'!$F$6:$AI$497,28,0))</f>
        <v>0</v>
      </c>
      <c r="E28" s="87">
        <f>IF(ISERROR(VLOOKUP(C28,'Корпусы Rehau'!$F$6:$AI$497,30,0))=TRUE,,VLOOKUP(C28,'Корпусы Rehau'!$F$6:$AI$497,30,0))</f>
        <v>0</v>
      </c>
      <c r="F28" s="87" t="str">
        <f>IF(ISERROR(VLOOKUP(C28,'Корпусы Rehau'!$F$6:$AI$497,2,0))=TRUE,,VLOOKUP(C28,'Корпусы Rehau'!$F$6:$AI$497,2,0))</f>
        <v>Нижний корпус 800*720 для 2х ящиков 176мм</v>
      </c>
    </row>
    <row r="29" spans="1:6">
      <c r="A29">
        <f t="shared" si="1"/>
        <v>0</v>
      </c>
      <c r="B29">
        <f t="shared" si="2"/>
        <v>0</v>
      </c>
      <c r="C29">
        <f>'Корпусы Rehau'!F32</f>
        <v>13366001001</v>
      </c>
      <c r="D29">
        <f>IF(ISERROR(VLOOKUP(C29,'Корпусы Rehau'!$F$6:$AI$497,28,0))=TRUE,,VLOOKUP(C29,'Корпусы Rehau'!$F$6:$AI$497,28,0))</f>
        <v>0</v>
      </c>
      <c r="E29" s="87">
        <f>IF(ISERROR(VLOOKUP(C29,'Корпусы Rehau'!$F$6:$AI$497,30,0))=TRUE,,VLOOKUP(C29,'Корпусы Rehau'!$F$6:$AI$497,30,0))</f>
        <v>0</v>
      </c>
      <c r="F29" s="87" t="str">
        <f>IF(ISERROR(VLOOKUP(C29,'Корпусы Rehau'!$F$6:$AI$497,2,0))=TRUE,,VLOOKUP(C29,'Корпусы Rehau'!$F$6:$AI$497,2,0))</f>
        <v>Нижний корпус 300*720 для 2х ящиков 70мм и ящика 176мм</v>
      </c>
    </row>
    <row r="30" spans="1:6">
      <c r="A30">
        <f t="shared" si="1"/>
        <v>0</v>
      </c>
      <c r="B30">
        <f t="shared" si="2"/>
        <v>0</v>
      </c>
      <c r="C30">
        <f>'Корпусы Rehau'!F33</f>
        <v>13366021001</v>
      </c>
      <c r="D30">
        <f>IF(ISERROR(VLOOKUP(C30,'Корпусы Rehau'!$F$6:$AI$497,28,0))=TRUE,,VLOOKUP(C30,'Корпусы Rehau'!$F$6:$AI$497,28,0))</f>
        <v>0</v>
      </c>
      <c r="E30" s="87">
        <f>IF(ISERROR(VLOOKUP(C30,'Корпусы Rehau'!$F$6:$AI$497,30,0))=TRUE,,VLOOKUP(C30,'Корпусы Rehau'!$F$6:$AI$497,30,0))</f>
        <v>0</v>
      </c>
      <c r="F30" s="87" t="str">
        <f>IF(ISERROR(VLOOKUP(C30,'Корпусы Rehau'!$F$6:$AI$497,2,0))=TRUE,,VLOOKUP(C30,'Корпусы Rehau'!$F$6:$AI$497,2,0))</f>
        <v>Нижний корпус 350*720 для 2х ящиков 70мм и ящика 176мм</v>
      </c>
    </row>
    <row r="31" spans="1:6">
      <c r="A31">
        <f t="shared" si="1"/>
        <v>0</v>
      </c>
      <c r="B31">
        <f t="shared" si="2"/>
        <v>0</v>
      </c>
      <c r="C31">
        <f>'Корпусы Rehau'!F34</f>
        <v>13366051001</v>
      </c>
      <c r="D31">
        <f>IF(ISERROR(VLOOKUP(C31,'Корпусы Rehau'!$F$6:$AI$497,28,0))=TRUE,,VLOOKUP(C31,'Корпусы Rehau'!$F$6:$AI$497,28,0))</f>
        <v>0</v>
      </c>
      <c r="E31" s="87">
        <f>IF(ISERROR(VLOOKUP(C31,'Корпусы Rehau'!$F$6:$AI$497,30,0))=TRUE,,VLOOKUP(C31,'Корпусы Rehau'!$F$6:$AI$497,30,0))</f>
        <v>0</v>
      </c>
      <c r="F31" s="87" t="str">
        <f>IF(ISERROR(VLOOKUP(C31,'Корпусы Rehau'!$F$6:$AI$497,2,0))=TRUE,,VLOOKUP(C31,'Корпусы Rehau'!$F$6:$AI$497,2,0))</f>
        <v>Нижний корпус 400*720 для 2х ящиков 70мм и ящика 176мм</v>
      </c>
    </row>
    <row r="32" spans="1:6">
      <c r="A32">
        <f t="shared" si="1"/>
        <v>0</v>
      </c>
      <c r="B32">
        <f t="shared" si="2"/>
        <v>0</v>
      </c>
      <c r="C32">
        <f>'Корпусы Rehau'!F35</f>
        <v>13366061001</v>
      </c>
      <c r="D32">
        <f>IF(ISERROR(VLOOKUP(C32,'Корпусы Rehau'!$F$6:$AI$497,28,0))=TRUE,,VLOOKUP(C32,'Корпусы Rehau'!$F$6:$AI$497,28,0))</f>
        <v>0</v>
      </c>
      <c r="E32" s="87">
        <f>IF(ISERROR(VLOOKUP(C32,'Корпусы Rehau'!$F$6:$AI$497,30,0))=TRUE,,VLOOKUP(C32,'Корпусы Rehau'!$F$6:$AI$497,30,0))</f>
        <v>0</v>
      </c>
      <c r="F32" s="87" t="str">
        <f>IF(ISERROR(VLOOKUP(C32,'Корпусы Rehau'!$F$6:$AI$497,2,0))=TRUE,,VLOOKUP(C32,'Корпусы Rehau'!$F$6:$AI$497,2,0))</f>
        <v>Нижний корпус 450*720 для 2х ящиков 70мм и ящика 176мм</v>
      </c>
    </row>
    <row r="33" spans="1:6">
      <c r="A33">
        <f t="shared" si="1"/>
        <v>0</v>
      </c>
      <c r="B33">
        <f t="shared" si="2"/>
        <v>0</v>
      </c>
      <c r="C33">
        <f>'Корпусы Rehau'!F36</f>
        <v>13366071001</v>
      </c>
      <c r="D33">
        <f>IF(ISERROR(VLOOKUP(C33,'Корпусы Rehau'!$F$6:$AI$497,28,0))=TRUE,,VLOOKUP(C33,'Корпусы Rehau'!$F$6:$AI$497,28,0))</f>
        <v>0</v>
      </c>
      <c r="E33" s="87">
        <f>IF(ISERROR(VLOOKUP(C33,'Корпусы Rehau'!$F$6:$AI$497,30,0))=TRUE,,VLOOKUP(C33,'Корпусы Rehau'!$F$6:$AI$497,30,0))</f>
        <v>0</v>
      </c>
      <c r="F33" s="87" t="str">
        <f>IF(ISERROR(VLOOKUP(C33,'Корпусы Rehau'!$F$6:$AI$497,2,0))=TRUE,,VLOOKUP(C33,'Корпусы Rehau'!$F$6:$AI$497,2,0))</f>
        <v>Нижний корпус 500*720 для 2х ящиков 70мм и ящика 176мм</v>
      </c>
    </row>
    <row r="34" spans="1:6">
      <c r="A34">
        <f t="shared" si="1"/>
        <v>0</v>
      </c>
      <c r="B34">
        <f t="shared" si="2"/>
        <v>0</v>
      </c>
      <c r="C34">
        <f>'Корпусы Rehau'!F37</f>
        <v>13366091001</v>
      </c>
      <c r="D34">
        <f>IF(ISERROR(VLOOKUP(C34,'Корпусы Rehau'!$F$6:$AI$497,28,0))=TRUE,,VLOOKUP(C34,'Корпусы Rehau'!$F$6:$AI$497,28,0))</f>
        <v>0</v>
      </c>
      <c r="E34" s="87">
        <f>IF(ISERROR(VLOOKUP(C34,'Корпусы Rehau'!$F$6:$AI$497,30,0))=TRUE,,VLOOKUP(C34,'Корпусы Rehau'!$F$6:$AI$497,30,0))</f>
        <v>0</v>
      </c>
      <c r="F34" s="87" t="str">
        <f>IF(ISERROR(VLOOKUP(C34,'Корпусы Rehau'!$F$6:$AI$497,2,0))=TRUE,,VLOOKUP(C34,'Корпусы Rehau'!$F$6:$AI$497,2,0))</f>
        <v>Нижний корпус 600*720 для 2х ящиков 70мм и ящика 176мм</v>
      </c>
    </row>
    <row r="35" spans="1:6">
      <c r="A35">
        <f t="shared" si="1"/>
        <v>0</v>
      </c>
      <c r="B35">
        <f t="shared" si="2"/>
        <v>0</v>
      </c>
      <c r="C35">
        <f>'Корпусы Rehau'!F38</f>
        <v>13366111001</v>
      </c>
      <c r="D35">
        <f>IF(ISERROR(VLOOKUP(C35,'Корпусы Rehau'!$F$6:$AI$497,28,0))=TRUE,,VLOOKUP(C35,'Корпусы Rehau'!$F$6:$AI$497,28,0))</f>
        <v>0</v>
      </c>
      <c r="E35" s="87">
        <f>IF(ISERROR(VLOOKUP(C35,'Корпусы Rehau'!$F$6:$AI$497,30,0))=TRUE,,VLOOKUP(C35,'Корпусы Rehau'!$F$6:$AI$497,30,0))</f>
        <v>0</v>
      </c>
      <c r="F35" s="87" t="str">
        <f>IF(ISERROR(VLOOKUP(C35,'Корпусы Rehau'!$F$6:$AI$497,2,0))=TRUE,,VLOOKUP(C35,'Корпусы Rehau'!$F$6:$AI$497,2,0))</f>
        <v>Нижний корпус 800*720 для 2х ящиков 70мм и ящика 176мм</v>
      </c>
    </row>
    <row r="36" spans="1:6">
      <c r="A36">
        <f t="shared" si="1"/>
        <v>0</v>
      </c>
      <c r="B36">
        <f t="shared" si="2"/>
        <v>0</v>
      </c>
      <c r="C36">
        <f>'Корпусы Rehau'!F39</f>
        <v>13366121001</v>
      </c>
      <c r="D36">
        <f>IF(ISERROR(VLOOKUP(C36,'Корпусы Rehau'!$F$6:$AI$497,28,0))=TRUE,,VLOOKUP(C36,'Корпусы Rehau'!$F$6:$AI$497,28,0))</f>
        <v>0</v>
      </c>
      <c r="E36" s="87">
        <f>IF(ISERROR(VLOOKUP(C36,'Корпусы Rehau'!$F$6:$AI$497,30,0))=TRUE,,VLOOKUP(C36,'Корпусы Rehau'!$F$6:$AI$497,30,0))</f>
        <v>0</v>
      </c>
      <c r="F36" s="87" t="str">
        <f>IF(ISERROR(VLOOKUP(C36,'Корпусы Rehau'!$F$6:$AI$497,2,0))=TRUE,,VLOOKUP(C36,'Корпусы Rehau'!$F$6:$AI$497,2,0))</f>
        <v>Нижний корпус 600*720 для духовки и для нижнего ящика 54мм</v>
      </c>
    </row>
    <row r="37" spans="1:6">
      <c r="A37">
        <f t="shared" si="1"/>
        <v>0</v>
      </c>
      <c r="B37">
        <f t="shared" si="2"/>
        <v>0</v>
      </c>
      <c r="C37">
        <f>'Корпусы Rehau'!F40</f>
        <v>13366131001</v>
      </c>
      <c r="D37">
        <f>IF(ISERROR(VLOOKUP(C37,'Корпусы Rehau'!$F$6:$AI$497,28,0))=TRUE,,VLOOKUP(C37,'Корпусы Rehau'!$F$6:$AI$497,28,0))</f>
        <v>0</v>
      </c>
      <c r="E37" s="87">
        <f>IF(ISERROR(VLOOKUP(C37,'Корпусы Rehau'!$F$6:$AI$497,30,0))=TRUE,,VLOOKUP(C37,'Корпусы Rehau'!$F$6:$AI$497,30,0))</f>
        <v>0</v>
      </c>
      <c r="F37" s="87" t="str">
        <f>IF(ISERROR(VLOOKUP(C37,'Корпусы Rehau'!$F$6:$AI$497,2,0))=TRUE,,VLOOKUP(C37,'Корпусы Rehau'!$F$6:$AI$497,2,0))</f>
        <v>Нижний корпус 500*720 под мойку для распашной двери</v>
      </c>
    </row>
    <row r="38" spans="1:6">
      <c r="A38">
        <f t="shared" si="1"/>
        <v>0</v>
      </c>
      <c r="B38">
        <f t="shared" si="2"/>
        <v>0</v>
      </c>
      <c r="C38">
        <f>'Корпусы Rehau'!F41</f>
        <v>13366141001</v>
      </c>
      <c r="D38">
        <f>IF(ISERROR(VLOOKUP(C38,'Корпусы Rehau'!$F$6:$AI$497,28,0))=TRUE,,VLOOKUP(C38,'Корпусы Rehau'!$F$6:$AI$497,28,0))</f>
        <v>0</v>
      </c>
      <c r="E38" s="87">
        <f>IF(ISERROR(VLOOKUP(C38,'Корпусы Rehau'!$F$6:$AI$497,30,0))=TRUE,,VLOOKUP(C38,'Корпусы Rehau'!$F$6:$AI$497,30,0))</f>
        <v>0</v>
      </c>
      <c r="F38" s="87" t="str">
        <f>IF(ISERROR(VLOOKUP(C38,'Корпусы Rehau'!$F$6:$AI$497,2,0))=TRUE,,VLOOKUP(C38,'Корпусы Rehau'!$F$6:$AI$497,2,0))</f>
        <v>Нижний корпус 600*720 под мойку для распашной двери</v>
      </c>
    </row>
    <row r="39" spans="1:6">
      <c r="A39">
        <f t="shared" si="1"/>
        <v>0</v>
      </c>
      <c r="B39">
        <f t="shared" si="2"/>
        <v>0</v>
      </c>
      <c r="C39">
        <f>'Корпусы Rehau'!F42</f>
        <v>13366151001</v>
      </c>
      <c r="D39">
        <f>IF(ISERROR(VLOOKUP(C39,'Корпусы Rehau'!$F$6:$AI$497,28,0))=TRUE,,VLOOKUP(C39,'Корпусы Rehau'!$F$6:$AI$497,28,0))</f>
        <v>0</v>
      </c>
      <c r="E39" s="87">
        <f>IF(ISERROR(VLOOKUP(C39,'Корпусы Rehau'!$F$6:$AI$497,30,0))=TRUE,,VLOOKUP(C39,'Корпусы Rehau'!$F$6:$AI$497,30,0))</f>
        <v>0</v>
      </c>
      <c r="F39" s="87" t="str">
        <f>IF(ISERROR(VLOOKUP(C39,'Корпусы Rehau'!$F$6:$AI$497,2,0))=TRUE,,VLOOKUP(C39,'Корпусы Rehau'!$F$6:$AI$497,2,0))</f>
        <v>Нижний корпус 600*720 с полкой для 2х распашных дверей</v>
      </c>
    </row>
    <row r="40" spans="1:6">
      <c r="A40">
        <f t="shared" si="1"/>
        <v>0</v>
      </c>
      <c r="B40">
        <f t="shared" si="2"/>
        <v>0</v>
      </c>
      <c r="C40">
        <f>'Корпусы Rehau'!F43</f>
        <v>13366161001</v>
      </c>
      <c r="D40">
        <f>IF(ISERROR(VLOOKUP(C40,'Корпусы Rehau'!$F$6:$AI$497,28,0))=TRUE,,VLOOKUP(C40,'Корпусы Rehau'!$F$6:$AI$497,28,0))</f>
        <v>0</v>
      </c>
      <c r="E40" s="87">
        <f>IF(ISERROR(VLOOKUP(C40,'Корпусы Rehau'!$F$6:$AI$497,30,0))=TRUE,,VLOOKUP(C40,'Корпусы Rehau'!$F$6:$AI$497,30,0))</f>
        <v>0</v>
      </c>
      <c r="F40" s="87" t="str">
        <f>IF(ISERROR(VLOOKUP(C40,'Корпусы Rehau'!$F$6:$AI$497,2,0))=TRUE,,VLOOKUP(C40,'Корпусы Rehau'!$F$6:$AI$497,2,0))</f>
        <v>Нижний корпус 700*720 с полкой для 2х распашных дверей</v>
      </c>
    </row>
    <row r="41" spans="1:6">
      <c r="A41">
        <f t="shared" si="1"/>
        <v>0</v>
      </c>
      <c r="B41">
        <f t="shared" si="2"/>
        <v>0</v>
      </c>
      <c r="C41">
        <f>'Корпусы Rehau'!F44</f>
        <v>13366171001</v>
      </c>
      <c r="D41">
        <f>IF(ISERROR(VLOOKUP(C41,'Корпусы Rehau'!$F$6:$AI$497,28,0))=TRUE,,VLOOKUP(C41,'Корпусы Rehau'!$F$6:$AI$497,28,0))</f>
        <v>0</v>
      </c>
      <c r="E41" s="87">
        <f>IF(ISERROR(VLOOKUP(C41,'Корпусы Rehau'!$F$6:$AI$497,30,0))=TRUE,,VLOOKUP(C41,'Корпусы Rehau'!$F$6:$AI$497,30,0))</f>
        <v>0</v>
      </c>
      <c r="F41" s="87" t="str">
        <f>IF(ISERROR(VLOOKUP(C41,'Корпусы Rehau'!$F$6:$AI$497,2,0))=TRUE,,VLOOKUP(C41,'Корпусы Rehau'!$F$6:$AI$497,2,0))</f>
        <v>Нижний корпус 800*720 с полкой для 2х распашных дверей</v>
      </c>
    </row>
    <row r="42" spans="1:6">
      <c r="A42">
        <f t="shared" si="1"/>
        <v>0</v>
      </c>
      <c r="B42">
        <f t="shared" si="2"/>
        <v>0</v>
      </c>
      <c r="C42">
        <f>'Корпусы Rehau'!F45</f>
        <v>13366181001</v>
      </c>
      <c r="D42">
        <f>IF(ISERROR(VLOOKUP(C42,'Корпусы Rehau'!$F$6:$AI$497,28,0))=TRUE,,VLOOKUP(C42,'Корпусы Rehau'!$F$6:$AI$497,28,0))</f>
        <v>0</v>
      </c>
      <c r="E42" s="87">
        <f>IF(ISERROR(VLOOKUP(C42,'Корпусы Rehau'!$F$6:$AI$497,30,0))=TRUE,,VLOOKUP(C42,'Корпусы Rehau'!$F$6:$AI$497,30,0))</f>
        <v>0</v>
      </c>
      <c r="F42" s="87" t="str">
        <f>IF(ISERROR(VLOOKUP(C42,'Корпусы Rehau'!$F$6:$AI$497,2,0))=TRUE,,VLOOKUP(C42,'Корпусы Rehau'!$F$6:$AI$497,2,0))</f>
        <v>Нижний корпус 900*720 с полкой для 2х распашных дверей</v>
      </c>
    </row>
    <row r="43" spans="1:6">
      <c r="A43">
        <f t="shared" si="1"/>
        <v>0</v>
      </c>
      <c r="B43">
        <f t="shared" si="2"/>
        <v>0</v>
      </c>
      <c r="C43">
        <f>'Корпусы Rehau'!F46</f>
        <v>13366191001</v>
      </c>
      <c r="D43">
        <f>IF(ISERROR(VLOOKUP(C43,'Корпусы Rehau'!$F$6:$AI$497,28,0))=TRUE,,VLOOKUP(C43,'Корпусы Rehau'!$F$6:$AI$497,28,0))</f>
        <v>0</v>
      </c>
      <c r="E43" s="87">
        <f>IF(ISERROR(VLOOKUP(C43,'Корпусы Rehau'!$F$6:$AI$497,30,0))=TRUE,,VLOOKUP(C43,'Корпусы Rehau'!$F$6:$AI$497,30,0))</f>
        <v>0</v>
      </c>
      <c r="F43" s="87" t="str">
        <f>IF(ISERROR(VLOOKUP(C43,'Корпусы Rehau'!$F$6:$AI$497,2,0))=TRUE,,VLOOKUP(C43,'Корпусы Rehau'!$F$6:$AI$497,2,0))</f>
        <v>Нижний корпус 1000*720 с полкой для 2х распашных дверей</v>
      </c>
    </row>
    <row r="44" spans="1:6">
      <c r="A44">
        <f t="shared" si="1"/>
        <v>0</v>
      </c>
      <c r="B44">
        <f t="shared" si="2"/>
        <v>0</v>
      </c>
      <c r="C44">
        <f>'Корпусы Rehau'!F47</f>
        <v>13366211001</v>
      </c>
      <c r="D44">
        <f>IF(ISERROR(VLOOKUP(C44,'Корпусы Rehau'!$F$6:$AI$497,28,0))=TRUE,,VLOOKUP(C44,'Корпусы Rehau'!$F$6:$AI$497,28,0))</f>
        <v>0</v>
      </c>
      <c r="E44" s="87">
        <f>IF(ISERROR(VLOOKUP(C44,'Корпусы Rehau'!$F$6:$AI$497,30,0))=TRUE,,VLOOKUP(C44,'Корпусы Rehau'!$F$6:$AI$497,30,0))</f>
        <v>0</v>
      </c>
      <c r="F44" s="87" t="str">
        <f>IF(ISERROR(VLOOKUP(C44,'Корпусы Rehau'!$F$6:$AI$497,2,0))=TRUE,,VLOOKUP(C44,'Корпусы Rehau'!$F$6:$AI$497,2,0))</f>
        <v>Нижний корпус 600*720 под мойку для 2х распашных дверей</v>
      </c>
    </row>
    <row r="45" spans="1:6">
      <c r="A45">
        <f t="shared" si="1"/>
        <v>0</v>
      </c>
      <c r="B45">
        <f t="shared" si="2"/>
        <v>0</v>
      </c>
      <c r="C45">
        <f>'Корпусы Rehau'!F48</f>
        <v>13366221001</v>
      </c>
      <c r="D45">
        <f>IF(ISERROR(VLOOKUP(C45,'Корпусы Rehau'!$F$6:$AI$497,28,0))=TRUE,,VLOOKUP(C45,'Корпусы Rehau'!$F$6:$AI$497,28,0))</f>
        <v>0</v>
      </c>
      <c r="E45" s="87">
        <f>IF(ISERROR(VLOOKUP(C45,'Корпусы Rehau'!$F$6:$AI$497,30,0))=TRUE,,VLOOKUP(C45,'Корпусы Rehau'!$F$6:$AI$497,30,0))</f>
        <v>0</v>
      </c>
      <c r="F45" s="87" t="str">
        <f>IF(ISERROR(VLOOKUP(C45,'Корпусы Rehau'!$F$6:$AI$497,2,0))=TRUE,,VLOOKUP(C45,'Корпусы Rehau'!$F$6:$AI$497,2,0))</f>
        <v>Нижний корпус 700*720 под мойку для 2х распашных дверей</v>
      </c>
    </row>
    <row r="46" spans="1:6">
      <c r="A46">
        <f t="shared" si="1"/>
        <v>0</v>
      </c>
      <c r="B46">
        <f t="shared" si="2"/>
        <v>0</v>
      </c>
      <c r="C46">
        <f>'Корпусы Rehau'!F49</f>
        <v>13366231001</v>
      </c>
      <c r="D46">
        <f>IF(ISERROR(VLOOKUP(C46,'Корпусы Rehau'!$F$6:$AI$497,28,0))=TRUE,,VLOOKUP(C46,'Корпусы Rehau'!$F$6:$AI$497,28,0))</f>
        <v>0</v>
      </c>
      <c r="E46" s="87">
        <f>IF(ISERROR(VLOOKUP(C46,'Корпусы Rehau'!$F$6:$AI$497,30,0))=TRUE,,VLOOKUP(C46,'Корпусы Rehau'!$F$6:$AI$497,30,0))</f>
        <v>0</v>
      </c>
      <c r="F46" s="87" t="str">
        <f>IF(ISERROR(VLOOKUP(C46,'Корпусы Rehau'!$F$6:$AI$497,2,0))=TRUE,,VLOOKUP(C46,'Корпусы Rehau'!$F$6:$AI$497,2,0))</f>
        <v>Нижний корпус 800*720 под мойку для 2х распашных дверей</v>
      </c>
    </row>
    <row r="47" spans="1:6">
      <c r="A47">
        <f t="shared" si="1"/>
        <v>0</v>
      </c>
      <c r="B47">
        <f t="shared" si="2"/>
        <v>0</v>
      </c>
      <c r="C47">
        <f>'Корпусы Rehau'!F50</f>
        <v>13366241001</v>
      </c>
      <c r="D47">
        <f>IF(ISERROR(VLOOKUP(C47,'Корпусы Rehau'!$F$6:$AI$497,28,0))=TRUE,,VLOOKUP(C47,'Корпусы Rehau'!$F$6:$AI$497,28,0))</f>
        <v>0</v>
      </c>
      <c r="E47" s="87">
        <f>IF(ISERROR(VLOOKUP(C47,'Корпусы Rehau'!$F$6:$AI$497,30,0))=TRUE,,VLOOKUP(C47,'Корпусы Rehau'!$F$6:$AI$497,30,0))</f>
        <v>0</v>
      </c>
      <c r="F47" s="87" t="str">
        <f>IF(ISERROR(VLOOKUP(C47,'Корпусы Rehau'!$F$6:$AI$497,2,0))=TRUE,,VLOOKUP(C47,'Корпусы Rehau'!$F$6:$AI$497,2,0))</f>
        <v>Нижний корпус 900*720 под мойку для 2х распашных дверей</v>
      </c>
    </row>
    <row r="48" spans="1:6">
      <c r="A48">
        <f t="shared" si="1"/>
        <v>0</v>
      </c>
      <c r="B48">
        <f t="shared" si="2"/>
        <v>0</v>
      </c>
      <c r="C48">
        <f>'Корпусы Rehau'!F51</f>
        <v>13366251001</v>
      </c>
      <c r="D48">
        <f>IF(ISERROR(VLOOKUP(C48,'Корпусы Rehau'!$F$6:$AI$497,28,0))=TRUE,,VLOOKUP(C48,'Корпусы Rehau'!$F$6:$AI$497,28,0))</f>
        <v>0</v>
      </c>
      <c r="E48" s="87">
        <f>IF(ISERROR(VLOOKUP(C48,'Корпусы Rehau'!$F$6:$AI$497,30,0))=TRUE,,VLOOKUP(C48,'Корпусы Rehau'!$F$6:$AI$497,30,0))</f>
        <v>0</v>
      </c>
      <c r="F48" s="87" t="str">
        <f>IF(ISERROR(VLOOKUP(C48,'Корпусы Rehau'!$F$6:$AI$497,2,0))=TRUE,,VLOOKUP(C48,'Корпусы Rehau'!$F$6:$AI$497,2,0))</f>
        <v>Нижний корпус 1000*720 под мойку для 2х распашных дверей</v>
      </c>
    </row>
    <row r="49" spans="1:6">
      <c r="A49">
        <f t="shared" si="1"/>
        <v>0</v>
      </c>
      <c r="B49">
        <f t="shared" si="2"/>
        <v>0</v>
      </c>
      <c r="C49">
        <f>'Корпусы Rehau'!F52</f>
        <v>13366251002</v>
      </c>
      <c r="D49">
        <f>IF(ISERROR(VLOOKUP(C49,'Корпусы Rehau'!$F$6:$AI$497,28,0))=TRUE,,VLOOKUP(C49,'Корпусы Rehau'!$F$6:$AI$497,28,0))</f>
        <v>0</v>
      </c>
      <c r="E49" s="87">
        <f>IF(ISERROR(VLOOKUP(C49,'Корпусы Rehau'!$F$6:$AI$497,30,0))=TRUE,,VLOOKUP(C49,'Корпусы Rehau'!$F$6:$AI$497,30,0))</f>
        <v>0</v>
      </c>
      <c r="F49" s="87" t="str">
        <f>IF(ISERROR(VLOOKUP(C49,'Корпусы Rehau'!$F$6:$AI$497,2,0))=TRUE,,VLOOKUP(C49,'Корпусы Rehau'!$F$6:$AI$497,2,0))</f>
        <v>Нижний угловой корпус 900*720 для распашной дверцы</v>
      </c>
    </row>
    <row r="50" spans="1:6">
      <c r="A50">
        <f t="shared" si="1"/>
        <v>0</v>
      </c>
      <c r="B50">
        <f t="shared" si="2"/>
        <v>0</v>
      </c>
      <c r="C50">
        <f>'Корпусы Rehau'!F53</f>
        <v>13366251003</v>
      </c>
      <c r="D50">
        <f>IF(ISERROR(VLOOKUP(C50,'Корпусы Rehau'!$F$6:$AI$497,28,0))=TRUE,,VLOOKUP(C50,'Корпусы Rehau'!$F$6:$AI$497,28,0))</f>
        <v>0</v>
      </c>
      <c r="E50" s="87">
        <f>IF(ISERROR(VLOOKUP(C50,'Корпусы Rehau'!$F$6:$AI$497,30,0))=TRUE,,VLOOKUP(C50,'Корпусы Rehau'!$F$6:$AI$497,30,0))</f>
        <v>0</v>
      </c>
      <c r="F50" s="87" t="str">
        <f>IF(ISERROR(VLOOKUP(C50,'Корпусы Rehau'!$F$6:$AI$497,2,0))=TRUE,,VLOOKUP(C50,'Корпусы Rehau'!$F$6:$AI$497,2,0))</f>
        <v>Нижний угловой корпус 950*720 для распашной дверцы</v>
      </c>
    </row>
    <row r="51" spans="1:6">
      <c r="A51">
        <f t="shared" si="1"/>
        <v>0</v>
      </c>
      <c r="B51">
        <f t="shared" si="2"/>
        <v>0</v>
      </c>
      <c r="C51">
        <f>'Корпусы Rehau'!F54</f>
        <v>13366251004</v>
      </c>
      <c r="D51">
        <f>IF(ISERROR(VLOOKUP(C51,'Корпусы Rehau'!$F$6:$AI$497,28,0))=TRUE,,VLOOKUP(C51,'Корпусы Rehau'!$F$6:$AI$497,28,0))</f>
        <v>0</v>
      </c>
      <c r="E51" s="87">
        <f>IF(ISERROR(VLOOKUP(C51,'Корпусы Rehau'!$F$6:$AI$497,30,0))=TRUE,,VLOOKUP(C51,'Корпусы Rehau'!$F$6:$AI$497,30,0))</f>
        <v>0</v>
      </c>
      <c r="F51" s="87" t="str">
        <f>IF(ISERROR(VLOOKUP(C51,'Корпусы Rehau'!$F$6:$AI$497,2,0))=TRUE,,VLOOKUP(C51,'Корпусы Rehau'!$F$6:$AI$497,2,0))</f>
        <v>Нижний угловой корпус 1000*720 для распашной дверцы</v>
      </c>
    </row>
    <row r="52" spans="1:6">
      <c r="A52">
        <f t="shared" si="1"/>
        <v>0</v>
      </c>
      <c r="B52">
        <f t="shared" si="2"/>
        <v>0</v>
      </c>
      <c r="C52">
        <f>'Корпусы Rehau'!F55</f>
        <v>13366251005</v>
      </c>
      <c r="D52">
        <f>IF(ISERROR(VLOOKUP(C52,'Корпусы Rehau'!$F$6:$AI$497,28,0))=TRUE,,VLOOKUP(C52,'Корпусы Rehau'!$F$6:$AI$497,28,0))</f>
        <v>0</v>
      </c>
      <c r="E52" s="87">
        <f>IF(ISERROR(VLOOKUP(C52,'Корпусы Rehau'!$F$6:$AI$497,30,0))=TRUE,,VLOOKUP(C52,'Корпусы Rehau'!$F$6:$AI$497,30,0))</f>
        <v>0</v>
      </c>
      <c r="F52" s="87" t="str">
        <f>IF(ISERROR(VLOOKUP(C52,'Корпусы Rehau'!$F$6:$AI$497,2,0))=TRUE,,VLOOKUP(C52,'Корпусы Rehau'!$F$6:$AI$497,2,0))</f>
        <v>Нижний угловой корпус 1050*720 для распашной дверцы</v>
      </c>
    </row>
    <row r="53" spans="1:6">
      <c r="A53">
        <f t="shared" si="1"/>
        <v>0</v>
      </c>
      <c r="B53">
        <f t="shared" si="2"/>
        <v>0</v>
      </c>
      <c r="C53">
        <f>'Корпусы Rehau'!F56</f>
        <v>13366251006</v>
      </c>
      <c r="D53">
        <f>IF(ISERROR(VLOOKUP(C53,'Корпусы Rehau'!$F$6:$AI$497,28,0))=TRUE,,VLOOKUP(C53,'Корпусы Rehau'!$F$6:$AI$497,28,0))</f>
        <v>0</v>
      </c>
      <c r="E53" s="87">
        <f>IF(ISERROR(VLOOKUP(C53,'Корпусы Rehau'!$F$6:$AI$497,30,0))=TRUE,,VLOOKUP(C53,'Корпусы Rehau'!$F$6:$AI$497,30,0))</f>
        <v>0</v>
      </c>
      <c r="F53" s="87" t="str">
        <f>IF(ISERROR(VLOOKUP(C53,'Корпусы Rehau'!$F$6:$AI$497,2,0))=TRUE,,VLOOKUP(C53,'Корпусы Rehau'!$F$6:$AI$497,2,0))</f>
        <v>Нижний угловой корпус 1100*720 для распашной дверцы</v>
      </c>
    </row>
    <row r="54" spans="1:6">
      <c r="A54">
        <f t="shared" si="1"/>
        <v>0</v>
      </c>
      <c r="B54">
        <f t="shared" si="2"/>
        <v>0</v>
      </c>
      <c r="C54">
        <f>'Корпусы Rehau'!F57</f>
        <v>13366251007</v>
      </c>
      <c r="D54">
        <f>IF(ISERROR(VLOOKUP(C54,'Корпусы Rehau'!$F$6:$AI$497,28,0))=TRUE,,VLOOKUP(C54,'Корпусы Rehau'!$F$6:$AI$497,28,0))</f>
        <v>0</v>
      </c>
      <c r="E54" s="87">
        <f>IF(ISERROR(VLOOKUP(C54,'Корпусы Rehau'!$F$6:$AI$497,30,0))=TRUE,,VLOOKUP(C54,'Корпусы Rehau'!$F$6:$AI$497,30,0))</f>
        <v>0</v>
      </c>
      <c r="F54" s="87" t="str">
        <f>IF(ISERROR(VLOOKUP(C54,'Корпусы Rehau'!$F$6:$AI$497,2,0))=TRUE,,VLOOKUP(C54,'Корпусы Rehau'!$F$6:$AI$497,2,0))</f>
        <v>Нижний угловой корпус 900*720 под мойку для распашной дверцы</v>
      </c>
    </row>
    <row r="55" spans="1:6">
      <c r="A55">
        <f t="shared" si="1"/>
        <v>0</v>
      </c>
      <c r="B55">
        <f t="shared" si="2"/>
        <v>0</v>
      </c>
      <c r="C55">
        <f>'Корпусы Rehau'!F58</f>
        <v>13366251008</v>
      </c>
      <c r="D55">
        <f>IF(ISERROR(VLOOKUP(C55,'Корпусы Rehau'!$F$6:$AI$497,28,0))=TRUE,,VLOOKUP(C55,'Корпусы Rehau'!$F$6:$AI$497,28,0))</f>
        <v>0</v>
      </c>
      <c r="E55" s="87">
        <f>IF(ISERROR(VLOOKUP(C55,'Корпусы Rehau'!$F$6:$AI$497,30,0))=TRUE,,VLOOKUP(C55,'Корпусы Rehau'!$F$6:$AI$497,30,0))</f>
        <v>0</v>
      </c>
      <c r="F55" s="87" t="str">
        <f>IF(ISERROR(VLOOKUP(C55,'Корпусы Rehau'!$F$6:$AI$497,2,0))=TRUE,,VLOOKUP(C55,'Корпусы Rehau'!$F$6:$AI$497,2,0))</f>
        <v>Нижний угловой корпус 950*720 под мойку для распашной дверцы</v>
      </c>
    </row>
    <row r="56" spans="1:6">
      <c r="A56">
        <f t="shared" si="1"/>
        <v>0</v>
      </c>
      <c r="B56">
        <f t="shared" si="2"/>
        <v>0</v>
      </c>
      <c r="C56">
        <f>'Корпусы Rehau'!F59</f>
        <v>13366251009</v>
      </c>
      <c r="D56">
        <f>IF(ISERROR(VLOOKUP(C56,'Корпусы Rehau'!$F$6:$AI$497,28,0))=TRUE,,VLOOKUP(C56,'Корпусы Rehau'!$F$6:$AI$497,28,0))</f>
        <v>0</v>
      </c>
      <c r="E56" s="87">
        <f>IF(ISERROR(VLOOKUP(C56,'Корпусы Rehau'!$F$6:$AI$497,30,0))=TRUE,,VLOOKUP(C56,'Корпусы Rehau'!$F$6:$AI$497,30,0))</f>
        <v>0</v>
      </c>
      <c r="F56" s="87" t="str">
        <f>IF(ISERROR(VLOOKUP(C56,'Корпусы Rehau'!$F$6:$AI$497,2,0))=TRUE,,VLOOKUP(C56,'Корпусы Rehau'!$F$6:$AI$497,2,0))</f>
        <v>Нижний угловой корпус 1000*720 под мойку для распашной дверцы</v>
      </c>
    </row>
    <row r="57" spans="1:6">
      <c r="A57">
        <f t="shared" si="1"/>
        <v>0</v>
      </c>
      <c r="B57">
        <f t="shared" si="2"/>
        <v>0</v>
      </c>
      <c r="C57">
        <f>'Корпусы Rehau'!F60</f>
        <v>13366251010</v>
      </c>
      <c r="D57">
        <f>IF(ISERROR(VLOOKUP(C57,'Корпусы Rehau'!$F$6:$AI$497,28,0))=TRUE,,VLOOKUP(C57,'Корпусы Rehau'!$F$6:$AI$497,28,0))</f>
        <v>0</v>
      </c>
      <c r="E57" s="87">
        <f>IF(ISERROR(VLOOKUP(C57,'Корпусы Rehau'!$F$6:$AI$497,30,0))=TRUE,,VLOOKUP(C57,'Корпусы Rehau'!$F$6:$AI$497,30,0))</f>
        <v>0</v>
      </c>
      <c r="F57" s="87" t="str">
        <f>IF(ISERROR(VLOOKUP(C57,'Корпусы Rehau'!$F$6:$AI$497,2,0))=TRUE,,VLOOKUP(C57,'Корпусы Rehau'!$F$6:$AI$497,2,0))</f>
        <v>Нижний угловой корпус 1050*720 под мойку для распашной дверцы</v>
      </c>
    </row>
    <row r="58" spans="1:6">
      <c r="A58">
        <f t="shared" si="1"/>
        <v>0</v>
      </c>
      <c r="B58">
        <f t="shared" si="2"/>
        <v>0</v>
      </c>
      <c r="C58">
        <f>'Корпусы Rehau'!F61</f>
        <v>13366251011</v>
      </c>
      <c r="D58">
        <f>IF(ISERROR(VLOOKUP(C58,'Корпусы Rehau'!$F$6:$AI$497,28,0))=TRUE,,VLOOKUP(C58,'Корпусы Rehau'!$F$6:$AI$497,28,0))</f>
        <v>0</v>
      </c>
      <c r="E58" s="87">
        <f>IF(ISERROR(VLOOKUP(C58,'Корпусы Rehau'!$F$6:$AI$497,30,0))=TRUE,,VLOOKUP(C58,'Корпусы Rehau'!$F$6:$AI$497,30,0))</f>
        <v>0</v>
      </c>
      <c r="F58" s="87" t="str">
        <f>IF(ISERROR(VLOOKUP(C58,'Корпусы Rehau'!$F$6:$AI$497,2,0))=TRUE,,VLOOKUP(C58,'Корпусы Rehau'!$F$6:$AI$497,2,0))</f>
        <v>Нижний угловой корпус 1100*720 под мойку для распашной дверцы</v>
      </c>
    </row>
    <row r="59" spans="1:6">
      <c r="A59">
        <f t="shared" si="1"/>
        <v>0</v>
      </c>
      <c r="B59">
        <f t="shared" si="2"/>
        <v>0</v>
      </c>
      <c r="C59">
        <f>'Корпусы Rehau'!F62</f>
        <v>13366251012</v>
      </c>
      <c r="D59">
        <f>IF(ISERROR(VLOOKUP(C59,'Корпусы Rehau'!$F$6:$AI$497,28,0))=TRUE,,VLOOKUP(C59,'Корпусы Rehau'!$F$6:$AI$497,28,0))</f>
        <v>0</v>
      </c>
      <c r="E59" s="87">
        <f>IF(ISERROR(VLOOKUP(C59,'Корпусы Rehau'!$F$6:$AI$497,30,0))=TRUE,,VLOOKUP(C59,'Корпусы Rehau'!$F$6:$AI$497,30,0))</f>
        <v>0</v>
      </c>
      <c r="F59" s="87" t="str">
        <f>IF(ISERROR(VLOOKUP(C59,'Корпусы Rehau'!$F$6:$AI$497,2,0))=TRUE,,VLOOKUP(C59,'Корпусы Rehau'!$F$6:$AI$497,2,0))</f>
        <v>Верхний корпус 300*720 для распашной дверцы</v>
      </c>
    </row>
    <row r="60" spans="1:6">
      <c r="A60">
        <f t="shared" si="1"/>
        <v>0</v>
      </c>
      <c r="B60">
        <f t="shared" si="2"/>
        <v>0</v>
      </c>
      <c r="C60">
        <f>'Корпусы Rehau'!F63</f>
        <v>13366251013</v>
      </c>
      <c r="D60">
        <f>IF(ISERROR(VLOOKUP(C60,'Корпусы Rehau'!$F$6:$AI$497,28,0))=TRUE,,VLOOKUP(C60,'Корпусы Rehau'!$F$6:$AI$497,28,0))</f>
        <v>0</v>
      </c>
      <c r="E60" s="87">
        <f>IF(ISERROR(VLOOKUP(C60,'Корпусы Rehau'!$F$6:$AI$497,30,0))=TRUE,,VLOOKUP(C60,'Корпусы Rehau'!$F$6:$AI$497,30,0))</f>
        <v>0</v>
      </c>
      <c r="F60" s="87" t="str">
        <f>IF(ISERROR(VLOOKUP(C60,'Корпусы Rehau'!$F$6:$AI$497,2,0))=TRUE,,VLOOKUP(C60,'Корпусы Rehau'!$F$6:$AI$497,2,0))</f>
        <v>Верхний корпус 350*720 для распашной дверцы</v>
      </c>
    </row>
    <row r="61" spans="1:6">
      <c r="A61">
        <f t="shared" si="1"/>
        <v>0</v>
      </c>
      <c r="B61">
        <f t="shared" si="2"/>
        <v>0</v>
      </c>
      <c r="C61">
        <f>'Корпусы Rehau'!F64</f>
        <v>13366251014</v>
      </c>
      <c r="D61">
        <f>IF(ISERROR(VLOOKUP(C61,'Корпусы Rehau'!$F$6:$AI$497,28,0))=TRUE,,VLOOKUP(C61,'Корпусы Rehau'!$F$6:$AI$497,28,0))</f>
        <v>0</v>
      </c>
      <c r="E61" s="87">
        <f>IF(ISERROR(VLOOKUP(C61,'Корпусы Rehau'!$F$6:$AI$497,30,0))=TRUE,,VLOOKUP(C61,'Корпусы Rehau'!$F$6:$AI$497,30,0))</f>
        <v>0</v>
      </c>
      <c r="F61" s="87" t="str">
        <f>IF(ISERROR(VLOOKUP(C61,'Корпусы Rehau'!$F$6:$AI$497,2,0))=TRUE,,VLOOKUP(C61,'Корпусы Rehau'!$F$6:$AI$497,2,0))</f>
        <v>Верхний корпус 400*720 для распашной дверцы</v>
      </c>
    </row>
    <row r="62" spans="1:6">
      <c r="A62">
        <f t="shared" si="1"/>
        <v>0</v>
      </c>
      <c r="B62">
        <f t="shared" si="2"/>
        <v>0</v>
      </c>
      <c r="C62">
        <f>'Корпусы Rehau'!F65</f>
        <v>13366251015</v>
      </c>
      <c r="D62">
        <f>IF(ISERROR(VLOOKUP(C62,'Корпусы Rehau'!$F$6:$AI$497,28,0))=TRUE,,VLOOKUP(C62,'Корпусы Rehau'!$F$6:$AI$497,28,0))</f>
        <v>0</v>
      </c>
      <c r="E62" s="87">
        <f>IF(ISERROR(VLOOKUP(C62,'Корпусы Rehau'!$F$6:$AI$497,30,0))=TRUE,,VLOOKUP(C62,'Корпусы Rehau'!$F$6:$AI$497,30,0))</f>
        <v>0</v>
      </c>
      <c r="F62" s="87" t="str">
        <f>IF(ISERROR(VLOOKUP(C62,'Корпусы Rehau'!$F$6:$AI$497,2,0))=TRUE,,VLOOKUP(C62,'Корпусы Rehau'!$F$6:$AI$497,2,0))</f>
        <v>Верхний корпус 450*720 для распашной дверцы</v>
      </c>
    </row>
    <row r="63" spans="1:6">
      <c r="A63">
        <f t="shared" si="1"/>
        <v>0</v>
      </c>
      <c r="B63">
        <f t="shared" si="2"/>
        <v>0</v>
      </c>
      <c r="C63">
        <f>'Корпусы Rehau'!F66</f>
        <v>13366251016</v>
      </c>
      <c r="D63">
        <f>IF(ISERROR(VLOOKUP(C63,'Корпусы Rehau'!$F$6:$AI$497,28,0))=TRUE,,VLOOKUP(C63,'Корпусы Rehau'!$F$6:$AI$497,28,0))</f>
        <v>0</v>
      </c>
      <c r="E63" s="87">
        <f>IF(ISERROR(VLOOKUP(C63,'Корпусы Rehau'!$F$6:$AI$497,30,0))=TRUE,,VLOOKUP(C63,'Корпусы Rehau'!$F$6:$AI$497,30,0))</f>
        <v>0</v>
      </c>
      <c r="F63" s="87" t="str">
        <f>IF(ISERROR(VLOOKUP(C63,'Корпусы Rehau'!$F$6:$AI$497,2,0))=TRUE,,VLOOKUP(C63,'Корпусы Rehau'!$F$6:$AI$497,2,0))</f>
        <v>Верхний корпус 500*720 для распашной дверцы</v>
      </c>
    </row>
    <row r="64" spans="1:6">
      <c r="A64">
        <f t="shared" si="1"/>
        <v>0</v>
      </c>
      <c r="B64">
        <f t="shared" si="2"/>
        <v>0</v>
      </c>
      <c r="C64">
        <f>'Корпусы Rehau'!F67</f>
        <v>13366251017</v>
      </c>
      <c r="D64">
        <f>IF(ISERROR(VLOOKUP(C64,'Корпусы Rehau'!$F$6:$AI$497,28,0))=TRUE,,VLOOKUP(C64,'Корпусы Rehau'!$F$6:$AI$497,28,0))</f>
        <v>0</v>
      </c>
      <c r="E64" s="87">
        <f>IF(ISERROR(VLOOKUP(C64,'Корпусы Rehau'!$F$6:$AI$497,30,0))=TRUE,,VLOOKUP(C64,'Корпусы Rehau'!$F$6:$AI$497,30,0))</f>
        <v>0</v>
      </c>
      <c r="F64" s="87" t="str">
        <f>IF(ISERROR(VLOOKUP(C64,'Корпусы Rehau'!$F$6:$AI$497,2,0))=TRUE,,VLOOKUP(C64,'Корпусы Rehau'!$F$6:$AI$497,2,0))</f>
        <v>Верхний корпус 600*720 для распашной дверцы</v>
      </c>
    </row>
    <row r="65" spans="1:6">
      <c r="A65">
        <f t="shared" si="1"/>
        <v>0</v>
      </c>
      <c r="B65">
        <f t="shared" si="2"/>
        <v>0</v>
      </c>
      <c r="C65">
        <f>'Корпусы Rehau'!F68</f>
        <v>13366251018</v>
      </c>
      <c r="D65">
        <f>IF(ISERROR(VLOOKUP(C65,'Корпусы Rehau'!$F$6:$AI$497,28,0))=TRUE,,VLOOKUP(C65,'Корпусы Rehau'!$F$6:$AI$497,28,0))</f>
        <v>0</v>
      </c>
      <c r="E65" s="87">
        <f>IF(ISERROR(VLOOKUP(C65,'Корпусы Rehau'!$F$6:$AI$497,30,0))=TRUE,,VLOOKUP(C65,'Корпусы Rehau'!$F$6:$AI$497,30,0))</f>
        <v>0</v>
      </c>
      <c r="F65" s="87" t="str">
        <f>IF(ISERROR(VLOOKUP(C65,'Корпусы Rehau'!$F$6:$AI$497,2,0))=TRUE,,VLOOKUP(C65,'Корпусы Rehau'!$F$6:$AI$497,2,0))</f>
        <v>Верхний корпус 600*720 для 2х распашных дверей</v>
      </c>
    </row>
    <row r="66" spans="1:6">
      <c r="A66">
        <f t="shared" si="1"/>
        <v>0</v>
      </c>
      <c r="B66">
        <f t="shared" si="2"/>
        <v>0</v>
      </c>
      <c r="C66">
        <f>'Корпусы Rehau'!F69</f>
        <v>13366251019</v>
      </c>
      <c r="D66">
        <f>IF(ISERROR(VLOOKUP(C66,'Корпусы Rehau'!$F$6:$AI$497,28,0))=TRUE,,VLOOKUP(C66,'Корпусы Rehau'!$F$6:$AI$497,28,0))</f>
        <v>0</v>
      </c>
      <c r="E66" s="87">
        <f>IF(ISERROR(VLOOKUP(C66,'Корпусы Rehau'!$F$6:$AI$497,30,0))=TRUE,,VLOOKUP(C66,'Корпусы Rehau'!$F$6:$AI$497,30,0))</f>
        <v>0</v>
      </c>
      <c r="F66" s="87" t="str">
        <f>IF(ISERROR(VLOOKUP(C66,'Корпусы Rehau'!$F$6:$AI$497,2,0))=TRUE,,VLOOKUP(C66,'Корпусы Rehau'!$F$6:$AI$497,2,0))</f>
        <v>Верхний корпус 700*720 для 2х распашных дверей</v>
      </c>
    </row>
    <row r="67" spans="1:6">
      <c r="A67">
        <f t="shared" si="1"/>
        <v>0</v>
      </c>
      <c r="B67">
        <f t="shared" si="2"/>
        <v>0</v>
      </c>
      <c r="C67">
        <f>'Корпусы Rehau'!F70</f>
        <v>13366251020</v>
      </c>
      <c r="D67">
        <f>IF(ISERROR(VLOOKUP(C67,'Корпусы Rehau'!$F$6:$AI$497,28,0))=TRUE,,VLOOKUP(C67,'Корпусы Rehau'!$F$6:$AI$497,28,0))</f>
        <v>0</v>
      </c>
      <c r="E67" s="87">
        <f>IF(ISERROR(VLOOKUP(C67,'Корпусы Rehau'!$F$6:$AI$497,30,0))=TRUE,,VLOOKUP(C67,'Корпусы Rehau'!$F$6:$AI$497,30,0))</f>
        <v>0</v>
      </c>
      <c r="F67" s="87" t="str">
        <f>IF(ISERROR(VLOOKUP(C67,'Корпусы Rehau'!$F$6:$AI$497,2,0))=TRUE,,VLOOKUP(C67,'Корпусы Rehau'!$F$6:$AI$497,2,0))</f>
        <v>Верхний корпус 800*720 для 2х распашных дверей</v>
      </c>
    </row>
    <row r="68" spans="1:6">
      <c r="A68">
        <f t="shared" si="1"/>
        <v>0</v>
      </c>
      <c r="B68">
        <f t="shared" si="2"/>
        <v>0</v>
      </c>
      <c r="C68">
        <f>'Корпусы Rehau'!F71</f>
        <v>13366251021</v>
      </c>
      <c r="D68">
        <f>IF(ISERROR(VLOOKUP(C68,'Корпусы Rehau'!$F$6:$AI$497,28,0))=TRUE,,VLOOKUP(C68,'Корпусы Rehau'!$F$6:$AI$497,28,0))</f>
        <v>0</v>
      </c>
      <c r="E68" s="87">
        <f>IF(ISERROR(VLOOKUP(C68,'Корпусы Rehau'!$F$6:$AI$497,30,0))=TRUE,,VLOOKUP(C68,'Корпусы Rehau'!$F$6:$AI$497,30,0))</f>
        <v>0</v>
      </c>
      <c r="F68" s="87" t="str">
        <f>IF(ISERROR(VLOOKUP(C68,'Корпусы Rehau'!$F$6:$AI$497,2,0))=TRUE,,VLOOKUP(C68,'Корпусы Rehau'!$F$6:$AI$497,2,0))</f>
        <v>Верхний корпус 900*720 для 2х распашных дверей</v>
      </c>
    </row>
    <row r="69" spans="1:6">
      <c r="A69">
        <f t="shared" ref="A69:A132" si="3">IF(D69&gt;0,1,0)</f>
        <v>0</v>
      </c>
      <c r="B69">
        <f t="shared" ref="B69:B132" si="4">B68+A69</f>
        <v>0</v>
      </c>
      <c r="C69">
        <f>'Корпусы Rehau'!F72</f>
        <v>13366251022</v>
      </c>
      <c r="D69">
        <f>IF(ISERROR(VLOOKUP(C69,'Корпусы Rehau'!$F$6:$AI$497,28,0))=TRUE,,VLOOKUP(C69,'Корпусы Rehau'!$F$6:$AI$497,28,0))</f>
        <v>0</v>
      </c>
      <c r="E69" s="87">
        <f>IF(ISERROR(VLOOKUP(C69,'Корпусы Rehau'!$F$6:$AI$497,30,0))=TRUE,,VLOOKUP(C69,'Корпусы Rehau'!$F$6:$AI$497,30,0))</f>
        <v>0</v>
      </c>
      <c r="F69" s="87" t="str">
        <f>IF(ISERROR(VLOOKUP(C69,'Корпусы Rehau'!$F$6:$AI$497,2,0))=TRUE,,VLOOKUP(C69,'Корпусы Rehau'!$F$6:$AI$497,2,0))</f>
        <v>Верхний корпус 600*720 с подъемным механизмом Free fold</v>
      </c>
    </row>
    <row r="70" spans="1:6">
      <c r="A70">
        <f t="shared" si="3"/>
        <v>0</v>
      </c>
      <c r="B70">
        <f t="shared" si="4"/>
        <v>0</v>
      </c>
      <c r="C70">
        <f>'Корпусы Rehau'!F73</f>
        <v>13366251023</v>
      </c>
      <c r="D70">
        <f>IF(ISERROR(VLOOKUP(C70,'Корпусы Rehau'!$F$6:$AI$497,28,0))=TRUE,,VLOOKUP(C70,'Корпусы Rehau'!$F$6:$AI$497,28,0))</f>
        <v>0</v>
      </c>
      <c r="E70" s="87">
        <f>IF(ISERROR(VLOOKUP(C70,'Корпусы Rehau'!$F$6:$AI$497,30,0))=TRUE,,VLOOKUP(C70,'Корпусы Rehau'!$F$6:$AI$497,30,0))</f>
        <v>0</v>
      </c>
      <c r="F70" s="87" t="str">
        <f>IF(ISERROR(VLOOKUP(C70,'Корпусы Rehau'!$F$6:$AI$497,2,0))=TRUE,,VLOOKUP(C70,'Корпусы Rehau'!$F$6:$AI$497,2,0))</f>
        <v>Верхний угловой корпус 600*600*720 для распашной дверцы</v>
      </c>
    </row>
    <row r="71" spans="1:6">
      <c r="A71">
        <f t="shared" si="3"/>
        <v>0</v>
      </c>
      <c r="B71">
        <f t="shared" si="4"/>
        <v>0</v>
      </c>
      <c r="C71">
        <f>'Корпусы Rehau'!F74</f>
        <v>13366251024</v>
      </c>
      <c r="D71">
        <f>IF(ISERROR(VLOOKUP(C71,'Корпусы Rehau'!$F$6:$AI$497,28,0))=TRUE,,VLOOKUP(C71,'Корпусы Rehau'!$F$6:$AI$497,28,0))</f>
        <v>0</v>
      </c>
      <c r="E71" s="87">
        <f>IF(ISERROR(VLOOKUP(C71,'Корпусы Rehau'!$F$6:$AI$497,30,0))=TRUE,,VLOOKUP(C71,'Корпусы Rehau'!$F$6:$AI$497,30,0))</f>
        <v>0</v>
      </c>
      <c r="F71" s="87" t="str">
        <f>IF(ISERROR(VLOOKUP(C71,'Корпусы Rehau'!$F$6:$AI$497,2,0))=TRUE,,VLOOKUP(C71,'Корпусы Rehau'!$F$6:$AI$497,2,0))</f>
        <v>Верхний корпус с сушкой 600*720 для двух распашных дверей</v>
      </c>
    </row>
    <row r="72" spans="1:6">
      <c r="A72">
        <f t="shared" si="3"/>
        <v>0</v>
      </c>
      <c r="B72">
        <f t="shared" si="4"/>
        <v>0</v>
      </c>
      <c r="C72">
        <f>'Корпусы Rehau'!F75</f>
        <v>13366251025</v>
      </c>
      <c r="D72">
        <f>IF(ISERROR(VLOOKUP(C72,'Корпусы Rehau'!$F$6:$AI$497,28,0))=TRUE,,VLOOKUP(C72,'Корпусы Rehau'!$F$6:$AI$497,28,0))</f>
        <v>0</v>
      </c>
      <c r="E72" s="87">
        <f>IF(ISERROR(VLOOKUP(C72,'Корпусы Rehau'!$F$6:$AI$497,30,0))=TRUE,,VLOOKUP(C72,'Корпусы Rehau'!$F$6:$AI$497,30,0))</f>
        <v>0</v>
      </c>
      <c r="F72" s="87" t="str">
        <f>IF(ISERROR(VLOOKUP(C72,'Корпусы Rehau'!$F$6:$AI$497,2,0))=TRUE,,VLOOKUP(C72,'Корпусы Rehau'!$F$6:$AI$497,2,0))</f>
        <v>Верхний корпус с сушкой 800*720 для двух распашных дверей</v>
      </c>
    </row>
    <row r="73" spans="1:6">
      <c r="A73">
        <f t="shared" si="3"/>
        <v>0</v>
      </c>
      <c r="B73">
        <f t="shared" si="4"/>
        <v>0</v>
      </c>
      <c r="C73">
        <f>'Корпусы Rehau'!F76</f>
        <v>13366251026</v>
      </c>
      <c r="D73">
        <f>IF(ISERROR(VLOOKUP(C73,'Корпусы Rehau'!$F$6:$AI$497,28,0))=TRUE,,VLOOKUP(C73,'Корпусы Rehau'!$F$6:$AI$497,28,0))</f>
        <v>0</v>
      </c>
      <c r="E73" s="87">
        <f>IF(ISERROR(VLOOKUP(C73,'Корпусы Rehau'!$F$6:$AI$497,30,0))=TRUE,,VLOOKUP(C73,'Корпусы Rehau'!$F$6:$AI$497,30,0))</f>
        <v>0</v>
      </c>
      <c r="F73" s="87" t="str">
        <f>IF(ISERROR(VLOOKUP(C73,'Корпусы Rehau'!$F$6:$AI$497,2,0))=TRUE,,VLOOKUP(C73,'Корпусы Rehau'!$F$6:$AI$497,2,0))</f>
        <v>Верхний корпус с сушкой 900*720 для двух распашных дверей</v>
      </c>
    </row>
    <row r="74" spans="1:6">
      <c r="A74">
        <f t="shared" si="3"/>
        <v>0</v>
      </c>
      <c r="B74">
        <f t="shared" si="4"/>
        <v>0</v>
      </c>
      <c r="C74" t="str">
        <f>'Корпусы Rehau'!F77</f>
        <v>ВНИМАНИЕ!!! ВЕРХНИЕ КОРПУСА ПОСТАВЛЯЮТСЯ С ИНТЕГРИРОВАННОЙ РУЧКОЙ. РУЧКА И ФРЕЗЕРОВКА ПОД НЕЁ УЖЕ ВХОДЯТ В СТОИМОСТЬ КОРПУСА.</v>
      </c>
      <c r="D74">
        <f>IF(ISERROR(VLOOKUP(C74,'Корпусы Rehau'!$F$6:$AI$497,28,0))=TRUE,,VLOOKUP(C74,'Корпусы Rehau'!$F$6:$AI$497,28,0))</f>
        <v>0</v>
      </c>
      <c r="E74" s="87">
        <f>IF(ISERROR(VLOOKUP(C74,'Корпусы Rehau'!$F$6:$AI$497,30,0))=TRUE,,VLOOKUP(C74,'Корпусы Rehau'!$F$6:$AI$497,30,0))</f>
        <v>0</v>
      </c>
      <c r="F74" s="87">
        <f>IF(ISERROR(VLOOKUP(C74,'Корпусы Rehau'!$F$6:$AI$497,2,0))=TRUE,,VLOOKUP(C74,'Корпусы Rehau'!$F$6:$AI$497,2,0))</f>
        <v>0</v>
      </c>
    </row>
    <row r="75" spans="1:6">
      <c r="A75">
        <f t="shared" si="3"/>
        <v>0</v>
      </c>
      <c r="B75">
        <f t="shared" si="4"/>
        <v>0</v>
      </c>
      <c r="C75">
        <f>'Корпусы Rehau'!F78</f>
        <v>0</v>
      </c>
      <c r="D75">
        <f>IF(ISERROR(VLOOKUP(C75,'Корпусы Rehau'!$F$6:$AI$497,28,0))=TRUE,,VLOOKUP(C75,'Корпусы Rehau'!$F$6:$AI$497,28,0))</f>
        <v>0</v>
      </c>
      <c r="E75" s="87">
        <f>IF(ISERROR(VLOOKUP(C75,'Корпусы Rehau'!$F$6:$AI$497,30,0))=TRUE,,VLOOKUP(C75,'Корпусы Rehau'!$F$6:$AI$497,30,0))</f>
        <v>0</v>
      </c>
      <c r="F75" s="87">
        <f>IF(ISERROR(VLOOKUP(C75,'Корпусы Rehau'!$F$6:$AI$497,2,0))=TRUE,,VLOOKUP(C75,'Корпусы Rehau'!$F$6:$AI$497,2,0))</f>
        <v>0</v>
      </c>
    </row>
    <row r="76" spans="1:6">
      <c r="A76">
        <f t="shared" si="3"/>
        <v>0</v>
      </c>
      <c r="B76">
        <f t="shared" si="4"/>
        <v>0</v>
      </c>
      <c r="C76">
        <f>'Корпусы Rehau'!F79</f>
        <v>0</v>
      </c>
      <c r="D76">
        <f>IF(ISERROR(VLOOKUP(C76,'Корпусы Rehau'!$F$6:$AI$497,28,0))=TRUE,,VLOOKUP(C76,'Корпусы Rehau'!$F$6:$AI$497,28,0))</f>
        <v>0</v>
      </c>
      <c r="E76" s="87">
        <f>IF(ISERROR(VLOOKUP(C76,'Корпусы Rehau'!$F$6:$AI$497,30,0))=TRUE,,VLOOKUP(C76,'Корпусы Rehau'!$F$6:$AI$497,30,0))</f>
        <v>0</v>
      </c>
      <c r="F76" s="87">
        <f>IF(ISERROR(VLOOKUP(C76,'Корпусы Rehau'!$F$6:$AI$497,2,0))=TRUE,,VLOOKUP(C76,'Корпусы Rehau'!$F$6:$AI$497,2,0))</f>
        <v>0</v>
      </c>
    </row>
    <row r="77" spans="1:6">
      <c r="A77">
        <f t="shared" si="3"/>
        <v>0</v>
      </c>
      <c r="B77">
        <f t="shared" si="4"/>
        <v>0</v>
      </c>
      <c r="C77">
        <f>'Корпусы Rehau'!F80</f>
        <v>0</v>
      </c>
      <c r="D77">
        <f>IF(ISERROR(VLOOKUP(C77,'Корпусы Rehau'!$F$6:$AI$497,28,0))=TRUE,,VLOOKUP(C77,'Корпусы Rehau'!$F$6:$AI$497,28,0))</f>
        <v>0</v>
      </c>
      <c r="E77" s="87">
        <f>IF(ISERROR(VLOOKUP(C77,'Корпусы Rehau'!$F$6:$AI$497,30,0))=TRUE,,VLOOKUP(C77,'Корпусы Rehau'!$F$6:$AI$497,30,0))</f>
        <v>0</v>
      </c>
      <c r="F77" s="87">
        <f>IF(ISERROR(VLOOKUP(C77,'Корпусы Rehau'!$F$6:$AI$497,2,0))=TRUE,,VLOOKUP(C77,'Корпусы Rehau'!$F$6:$AI$497,2,0))</f>
        <v>0</v>
      </c>
    </row>
    <row r="78" spans="1:6">
      <c r="A78">
        <f t="shared" si="3"/>
        <v>0</v>
      </c>
      <c r="B78">
        <f t="shared" si="4"/>
        <v>0</v>
      </c>
      <c r="C78">
        <f>'Корпусы Rehau'!F81</f>
        <v>0</v>
      </c>
      <c r="D78">
        <f>IF(ISERROR(VLOOKUP(C78,'Корпусы Rehau'!$F$6:$AI$497,28,0))=TRUE,,VLOOKUP(C78,'Корпусы Rehau'!$F$6:$AI$497,28,0))</f>
        <v>0</v>
      </c>
      <c r="E78" s="87">
        <f>IF(ISERROR(VLOOKUP(C78,'Корпусы Rehau'!$F$6:$AI$497,30,0))=TRUE,,VLOOKUP(C78,'Корпусы Rehau'!$F$6:$AI$497,30,0))</f>
        <v>0</v>
      </c>
      <c r="F78" s="87">
        <f>IF(ISERROR(VLOOKUP(C78,'Корпусы Rehau'!$F$6:$AI$497,2,0))=TRUE,,VLOOKUP(C78,'Корпусы Rehau'!$F$6:$AI$497,2,0))</f>
        <v>0</v>
      </c>
    </row>
    <row r="79" spans="1:6">
      <c r="A79">
        <f t="shared" si="3"/>
        <v>0</v>
      </c>
      <c r="B79">
        <f t="shared" si="4"/>
        <v>0</v>
      </c>
      <c r="C79">
        <f>'Корпусы Rehau'!F82</f>
        <v>0</v>
      </c>
      <c r="D79">
        <f>IF(ISERROR(VLOOKUP(C79,'Корпусы Rehau'!$F$6:$AI$497,28,0))=TRUE,,VLOOKUP(C79,'Корпусы Rehau'!$F$6:$AI$497,28,0))</f>
        <v>0</v>
      </c>
      <c r="E79" s="87">
        <f>IF(ISERROR(VLOOKUP(C79,'Корпусы Rehau'!$F$6:$AI$497,30,0))=TRUE,,VLOOKUP(C79,'Корпусы Rehau'!$F$6:$AI$497,30,0))</f>
        <v>0</v>
      </c>
      <c r="F79" s="87">
        <f>IF(ISERROR(VLOOKUP(C79,'Корпусы Rehau'!$F$6:$AI$497,2,0))=TRUE,,VLOOKUP(C79,'Корпусы Rehau'!$F$6:$AI$497,2,0))</f>
        <v>0</v>
      </c>
    </row>
    <row r="80" spans="1:6">
      <c r="A80">
        <f t="shared" si="3"/>
        <v>0</v>
      </c>
      <c r="B80">
        <f t="shared" si="4"/>
        <v>0</v>
      </c>
      <c r="C80">
        <f>'Корпусы Rehau'!F83</f>
        <v>0</v>
      </c>
      <c r="D80">
        <f>IF(ISERROR(VLOOKUP(C80,'Корпусы Rehau'!$F$6:$AI$497,28,0))=TRUE,,VLOOKUP(C80,'Корпусы Rehau'!$F$6:$AI$497,28,0))</f>
        <v>0</v>
      </c>
      <c r="E80" s="87">
        <f>IF(ISERROR(VLOOKUP(C80,'Корпусы Rehau'!$F$6:$AI$497,30,0))=TRUE,,VLOOKUP(C80,'Корпусы Rehau'!$F$6:$AI$497,30,0))</f>
        <v>0</v>
      </c>
      <c r="F80" s="87">
        <f>IF(ISERROR(VLOOKUP(C80,'Корпусы Rehau'!$F$6:$AI$497,2,0))=TRUE,,VLOOKUP(C80,'Корпусы Rehau'!$F$6:$AI$497,2,0))</f>
        <v>0</v>
      </c>
    </row>
    <row r="81" spans="1:6">
      <c r="A81">
        <f t="shared" si="3"/>
        <v>0</v>
      </c>
      <c r="B81">
        <f t="shared" si="4"/>
        <v>0</v>
      </c>
      <c r="C81">
        <f>'Корпусы Rehau'!F84</f>
        <v>0</v>
      </c>
      <c r="D81">
        <f>IF(ISERROR(VLOOKUP(C81,'Корпусы Rehau'!$F$6:$AI$497,28,0))=TRUE,,VLOOKUP(C81,'Корпусы Rehau'!$F$6:$AI$497,28,0))</f>
        <v>0</v>
      </c>
      <c r="E81" s="87">
        <f>IF(ISERROR(VLOOKUP(C81,'Корпусы Rehau'!$F$6:$AI$497,30,0))=TRUE,,VLOOKUP(C81,'Корпусы Rehau'!$F$6:$AI$497,30,0))</f>
        <v>0</v>
      </c>
      <c r="F81" s="87">
        <f>IF(ISERROR(VLOOKUP(C81,'Корпусы Rehau'!$F$6:$AI$497,2,0))=TRUE,,VLOOKUP(C81,'Корпусы Rehau'!$F$6:$AI$497,2,0))</f>
        <v>0</v>
      </c>
    </row>
    <row r="82" spans="1:6">
      <c r="A82">
        <f t="shared" si="3"/>
        <v>0</v>
      </c>
      <c r="B82">
        <f t="shared" si="4"/>
        <v>0</v>
      </c>
      <c r="C82">
        <f>'Корпусы Rehau'!F85</f>
        <v>0</v>
      </c>
      <c r="D82">
        <f>IF(ISERROR(VLOOKUP(C82,'Корпусы Rehau'!$F$6:$AI$497,28,0))=TRUE,,VLOOKUP(C82,'Корпусы Rehau'!$F$6:$AI$497,28,0))</f>
        <v>0</v>
      </c>
      <c r="E82" s="87">
        <f>IF(ISERROR(VLOOKUP(C82,'Корпусы Rehau'!$F$6:$AI$497,30,0))=TRUE,,VLOOKUP(C82,'Корпусы Rehau'!$F$6:$AI$497,30,0))</f>
        <v>0</v>
      </c>
      <c r="F82" s="87">
        <f>IF(ISERROR(VLOOKUP(C82,'Корпусы Rehau'!$F$6:$AI$497,2,0))=TRUE,,VLOOKUP(C82,'Корпусы Rehau'!$F$6:$AI$497,2,0))</f>
        <v>0</v>
      </c>
    </row>
    <row r="83" spans="1:6">
      <c r="A83">
        <f t="shared" si="3"/>
        <v>0</v>
      </c>
      <c r="B83">
        <f t="shared" si="4"/>
        <v>0</v>
      </c>
      <c r="C83">
        <f>'Корпусы Rehau'!F86</f>
        <v>0</v>
      </c>
      <c r="D83">
        <f>IF(ISERROR(VLOOKUP(C83,'Корпусы Rehau'!$F$6:$AI$497,28,0))=TRUE,,VLOOKUP(C83,'Корпусы Rehau'!$F$6:$AI$497,28,0))</f>
        <v>0</v>
      </c>
      <c r="E83" s="87">
        <f>IF(ISERROR(VLOOKUP(C83,'Корпусы Rehau'!$F$6:$AI$497,30,0))=TRUE,,VLOOKUP(C83,'Корпусы Rehau'!$F$6:$AI$497,30,0))</f>
        <v>0</v>
      </c>
      <c r="F83" s="87">
        <f>IF(ISERROR(VLOOKUP(C83,'Корпусы Rehau'!$F$6:$AI$497,2,0))=TRUE,,VLOOKUP(C83,'Корпусы Rehau'!$F$6:$AI$497,2,0))</f>
        <v>0</v>
      </c>
    </row>
    <row r="84" spans="1:6">
      <c r="A84">
        <f t="shared" si="3"/>
        <v>0</v>
      </c>
      <c r="B84">
        <f t="shared" si="4"/>
        <v>0</v>
      </c>
      <c r="C84">
        <f>'Корпусы Rehau'!F87</f>
        <v>0</v>
      </c>
      <c r="D84">
        <f>IF(ISERROR(VLOOKUP(C84,'Корпусы Rehau'!$F$6:$AI$497,28,0))=TRUE,,VLOOKUP(C84,'Корпусы Rehau'!$F$6:$AI$497,28,0))</f>
        <v>0</v>
      </c>
      <c r="E84" s="87">
        <f>IF(ISERROR(VLOOKUP(C84,'Корпусы Rehau'!$F$6:$AI$497,30,0))=TRUE,,VLOOKUP(C84,'Корпусы Rehau'!$F$6:$AI$497,30,0))</f>
        <v>0</v>
      </c>
      <c r="F84" s="87">
        <f>IF(ISERROR(VLOOKUP(C84,'Корпусы Rehau'!$F$6:$AI$497,2,0))=TRUE,,VLOOKUP(C84,'Корпусы Rehau'!$F$6:$AI$497,2,0))</f>
        <v>0</v>
      </c>
    </row>
    <row r="85" spans="1:6">
      <c r="A85">
        <f t="shared" si="3"/>
        <v>0</v>
      </c>
      <c r="B85">
        <f t="shared" si="4"/>
        <v>0</v>
      </c>
      <c r="C85">
        <f>'Корпусы Rehau'!F88</f>
        <v>0</v>
      </c>
      <c r="D85">
        <f>IF(ISERROR(VLOOKUP(C85,'Корпусы Rehau'!$F$6:$AI$497,28,0))=TRUE,,VLOOKUP(C85,'Корпусы Rehau'!$F$6:$AI$497,28,0))</f>
        <v>0</v>
      </c>
      <c r="E85" s="87">
        <f>IF(ISERROR(VLOOKUP(C85,'Корпусы Rehau'!$F$6:$AI$497,30,0))=TRUE,,VLOOKUP(C85,'Корпусы Rehau'!$F$6:$AI$497,30,0))</f>
        <v>0</v>
      </c>
      <c r="F85" s="87">
        <f>IF(ISERROR(VLOOKUP(C85,'Корпусы Rehau'!$F$6:$AI$497,2,0))=TRUE,,VLOOKUP(C85,'Корпусы Rehau'!$F$6:$AI$497,2,0))</f>
        <v>0</v>
      </c>
    </row>
    <row r="86" spans="1:6">
      <c r="A86">
        <f t="shared" si="3"/>
        <v>0</v>
      </c>
      <c r="B86">
        <f t="shared" si="4"/>
        <v>0</v>
      </c>
      <c r="C86">
        <f>'Корпусы Rehau'!F89</f>
        <v>0</v>
      </c>
      <c r="D86">
        <f>IF(ISERROR(VLOOKUP(C86,'Корпусы Rehau'!$F$6:$AI$497,28,0))=TRUE,,VLOOKUP(C86,'Корпусы Rehau'!$F$6:$AI$497,28,0))</f>
        <v>0</v>
      </c>
      <c r="E86" s="87">
        <f>IF(ISERROR(VLOOKUP(C86,'Корпусы Rehau'!$F$6:$AI$497,30,0))=TRUE,,VLOOKUP(C86,'Корпусы Rehau'!$F$6:$AI$497,30,0))</f>
        <v>0</v>
      </c>
      <c r="F86" s="87">
        <f>IF(ISERROR(VLOOKUP(C86,'Корпусы Rehau'!$F$6:$AI$497,2,0))=TRUE,,VLOOKUP(C86,'Корпусы Rehau'!$F$6:$AI$497,2,0))</f>
        <v>0</v>
      </c>
    </row>
    <row r="87" spans="1:6">
      <c r="A87">
        <f t="shared" si="3"/>
        <v>0</v>
      </c>
      <c r="B87">
        <f t="shared" si="4"/>
        <v>0</v>
      </c>
      <c r="C87">
        <f>'Корпусы Rehau'!F90</f>
        <v>0</v>
      </c>
      <c r="D87">
        <f>IF(ISERROR(VLOOKUP(C87,'Корпусы Rehau'!$F$6:$AI$497,28,0))=TRUE,,VLOOKUP(C87,'Корпусы Rehau'!$F$6:$AI$497,28,0))</f>
        <v>0</v>
      </c>
      <c r="E87" s="87">
        <f>IF(ISERROR(VLOOKUP(C87,'Корпусы Rehau'!$F$6:$AI$497,30,0))=TRUE,,VLOOKUP(C87,'Корпусы Rehau'!$F$6:$AI$497,30,0))</f>
        <v>0</v>
      </c>
      <c r="F87" s="87">
        <f>IF(ISERROR(VLOOKUP(C87,'Корпусы Rehau'!$F$6:$AI$497,2,0))=TRUE,,VLOOKUP(C87,'Корпусы Rehau'!$F$6:$AI$497,2,0))</f>
        <v>0</v>
      </c>
    </row>
    <row r="88" spans="1:6">
      <c r="A88">
        <f t="shared" si="3"/>
        <v>0</v>
      </c>
      <c r="B88">
        <f t="shared" si="4"/>
        <v>0</v>
      </c>
      <c r="C88">
        <f>'Корпусы Rehau'!F91</f>
        <v>0</v>
      </c>
      <c r="D88">
        <f>IF(ISERROR(VLOOKUP(C88,'Корпусы Rehau'!$F$6:$AI$497,28,0))=TRUE,,VLOOKUP(C88,'Корпусы Rehau'!$F$6:$AI$497,28,0))</f>
        <v>0</v>
      </c>
      <c r="E88" s="87">
        <f>IF(ISERROR(VLOOKUP(C88,'Корпусы Rehau'!$F$6:$AI$497,30,0))=TRUE,,VLOOKUP(C88,'Корпусы Rehau'!$F$6:$AI$497,30,0))</f>
        <v>0</v>
      </c>
      <c r="F88" s="87">
        <f>IF(ISERROR(VLOOKUP(C88,'Корпусы Rehau'!$F$6:$AI$497,2,0))=TRUE,,VLOOKUP(C88,'Корпусы Rehau'!$F$6:$AI$497,2,0))</f>
        <v>0</v>
      </c>
    </row>
    <row r="89" spans="1:6">
      <c r="A89">
        <f t="shared" si="3"/>
        <v>0</v>
      </c>
      <c r="B89">
        <f t="shared" si="4"/>
        <v>0</v>
      </c>
      <c r="C89">
        <f>'Корпусы Rehau'!F92</f>
        <v>0</v>
      </c>
      <c r="D89">
        <f>IF(ISERROR(VLOOKUP(C89,'Корпусы Rehau'!$F$6:$AI$497,28,0))=TRUE,,VLOOKUP(C89,'Корпусы Rehau'!$F$6:$AI$497,28,0))</f>
        <v>0</v>
      </c>
      <c r="E89" s="87">
        <f>IF(ISERROR(VLOOKUP(C89,'Корпусы Rehau'!$F$6:$AI$497,30,0))=TRUE,,VLOOKUP(C89,'Корпусы Rehau'!$F$6:$AI$497,30,0))</f>
        <v>0</v>
      </c>
      <c r="F89" s="87">
        <f>IF(ISERROR(VLOOKUP(C89,'Корпусы Rehau'!$F$6:$AI$497,2,0))=TRUE,,VLOOKUP(C89,'Корпусы Rehau'!$F$6:$AI$497,2,0))</f>
        <v>0</v>
      </c>
    </row>
    <row r="90" spans="1:6">
      <c r="A90">
        <f t="shared" si="3"/>
        <v>0</v>
      </c>
      <c r="B90">
        <f t="shared" si="4"/>
        <v>0</v>
      </c>
      <c r="C90">
        <f>'Корпусы Rehau'!F93</f>
        <v>0</v>
      </c>
      <c r="D90">
        <f>IF(ISERROR(VLOOKUP(C90,'Корпусы Rehau'!$F$6:$AI$497,28,0))=TRUE,,VLOOKUP(C90,'Корпусы Rehau'!$F$6:$AI$497,28,0))</f>
        <v>0</v>
      </c>
      <c r="E90" s="87">
        <f>IF(ISERROR(VLOOKUP(C90,'Корпусы Rehau'!$F$6:$AI$497,30,0))=TRUE,,VLOOKUP(C90,'Корпусы Rehau'!$F$6:$AI$497,30,0))</f>
        <v>0</v>
      </c>
      <c r="F90" s="87">
        <f>IF(ISERROR(VLOOKUP(C90,'Корпусы Rehau'!$F$6:$AI$497,2,0))=TRUE,,VLOOKUP(C90,'Корпусы Rehau'!$F$6:$AI$497,2,0))</f>
        <v>0</v>
      </c>
    </row>
    <row r="91" spans="1:6">
      <c r="A91">
        <f t="shared" si="3"/>
        <v>0</v>
      </c>
      <c r="B91">
        <f t="shared" si="4"/>
        <v>0</v>
      </c>
      <c r="C91">
        <f>'Корпусы Rehau'!F94</f>
        <v>0</v>
      </c>
      <c r="D91">
        <f>IF(ISERROR(VLOOKUP(C91,'Корпусы Rehau'!$F$6:$AI$497,28,0))=TRUE,,VLOOKUP(C91,'Корпусы Rehau'!$F$6:$AI$497,28,0))</f>
        <v>0</v>
      </c>
      <c r="E91" s="87">
        <f>IF(ISERROR(VLOOKUP(C91,'Корпусы Rehau'!$F$6:$AI$497,30,0))=TRUE,,VLOOKUP(C91,'Корпусы Rehau'!$F$6:$AI$497,30,0))</f>
        <v>0</v>
      </c>
      <c r="F91" s="87">
        <f>IF(ISERROR(VLOOKUP(C91,'Корпусы Rehau'!$F$6:$AI$497,2,0))=TRUE,,VLOOKUP(C91,'Корпусы Rehau'!$F$6:$AI$497,2,0))</f>
        <v>0</v>
      </c>
    </row>
    <row r="92" spans="1:6">
      <c r="A92">
        <f t="shared" si="3"/>
        <v>0</v>
      </c>
      <c r="B92">
        <f t="shared" si="4"/>
        <v>0</v>
      </c>
      <c r="C92">
        <f>'Корпусы Rehau'!F95</f>
        <v>0</v>
      </c>
      <c r="D92">
        <f>IF(ISERROR(VLOOKUP(C92,'Корпусы Rehau'!$F$6:$AI$497,28,0))=TRUE,,VLOOKUP(C92,'Корпусы Rehau'!$F$6:$AI$497,28,0))</f>
        <v>0</v>
      </c>
      <c r="E92" s="87">
        <f>IF(ISERROR(VLOOKUP(C92,'Корпусы Rehau'!$F$6:$AI$497,30,0))=TRUE,,VLOOKUP(C92,'Корпусы Rehau'!$F$6:$AI$497,30,0))</f>
        <v>0</v>
      </c>
      <c r="F92" s="87">
        <f>IF(ISERROR(VLOOKUP(C92,'Корпусы Rehau'!$F$6:$AI$497,2,0))=TRUE,,VLOOKUP(C92,'Корпусы Rehau'!$F$6:$AI$497,2,0))</f>
        <v>0</v>
      </c>
    </row>
    <row r="93" spans="1:6">
      <c r="A93">
        <f t="shared" si="3"/>
        <v>0</v>
      </c>
      <c r="B93">
        <f t="shared" si="4"/>
        <v>0</v>
      </c>
      <c r="C93">
        <f>'Корпусы Rehau'!F96</f>
        <v>0</v>
      </c>
      <c r="D93">
        <f>IF(ISERROR(VLOOKUP(C93,'Корпусы Rehau'!$F$6:$AI$497,28,0))=TRUE,,VLOOKUP(C93,'Корпусы Rehau'!$F$6:$AI$497,28,0))</f>
        <v>0</v>
      </c>
      <c r="E93" s="87">
        <f>IF(ISERROR(VLOOKUP(C93,'Корпусы Rehau'!$F$6:$AI$497,30,0))=TRUE,,VLOOKUP(C93,'Корпусы Rehau'!$F$6:$AI$497,30,0))</f>
        <v>0</v>
      </c>
      <c r="F93" s="87">
        <f>IF(ISERROR(VLOOKUP(C93,'Корпусы Rehau'!$F$6:$AI$497,2,0))=TRUE,,VLOOKUP(C93,'Корпусы Rehau'!$F$6:$AI$497,2,0))</f>
        <v>0</v>
      </c>
    </row>
    <row r="94" spans="1:6">
      <c r="A94">
        <f t="shared" si="3"/>
        <v>0</v>
      </c>
      <c r="B94">
        <f t="shared" si="4"/>
        <v>0</v>
      </c>
      <c r="C94">
        <f>'Корпусы Rehau'!F97</f>
        <v>0</v>
      </c>
      <c r="D94">
        <f>IF(ISERROR(VLOOKUP(C94,'Корпусы Rehau'!$F$6:$AI$497,28,0))=TRUE,,VLOOKUP(C94,'Корпусы Rehau'!$F$6:$AI$497,28,0))</f>
        <v>0</v>
      </c>
      <c r="E94" s="87">
        <f>IF(ISERROR(VLOOKUP(C94,'Корпусы Rehau'!$F$6:$AI$497,30,0))=TRUE,,VLOOKUP(C94,'Корпусы Rehau'!$F$6:$AI$497,30,0))</f>
        <v>0</v>
      </c>
      <c r="F94" s="87">
        <f>IF(ISERROR(VLOOKUP(C94,'Корпусы Rehau'!$F$6:$AI$497,2,0))=TRUE,,VLOOKUP(C94,'Корпусы Rehau'!$F$6:$AI$497,2,0))</f>
        <v>0</v>
      </c>
    </row>
    <row r="95" spans="1:6">
      <c r="A95">
        <f t="shared" si="3"/>
        <v>0</v>
      </c>
      <c r="B95">
        <f t="shared" si="4"/>
        <v>0</v>
      </c>
      <c r="C95">
        <f>'Корпусы Rehau'!F98</f>
        <v>0</v>
      </c>
      <c r="D95">
        <f>IF(ISERROR(VLOOKUP(C95,'Корпусы Rehau'!$F$6:$AI$497,28,0))=TRUE,,VLOOKUP(C95,'Корпусы Rehau'!$F$6:$AI$497,28,0))</f>
        <v>0</v>
      </c>
      <c r="E95" s="87">
        <f>IF(ISERROR(VLOOKUP(C95,'Корпусы Rehau'!$F$6:$AI$497,30,0))=TRUE,,VLOOKUP(C95,'Корпусы Rehau'!$F$6:$AI$497,30,0))</f>
        <v>0</v>
      </c>
      <c r="F95" s="87">
        <f>IF(ISERROR(VLOOKUP(C95,'Корпусы Rehau'!$F$6:$AI$497,2,0))=TRUE,,VLOOKUP(C95,'Корпусы Rehau'!$F$6:$AI$497,2,0))</f>
        <v>0</v>
      </c>
    </row>
    <row r="96" spans="1:6">
      <c r="A96">
        <f t="shared" si="3"/>
        <v>0</v>
      </c>
      <c r="B96">
        <f t="shared" si="4"/>
        <v>0</v>
      </c>
      <c r="C96">
        <f>'Корпусы Rehau'!F99</f>
        <v>0</v>
      </c>
      <c r="D96">
        <f>IF(ISERROR(VLOOKUP(C96,'Корпусы Rehau'!$F$6:$AI$497,28,0))=TRUE,,VLOOKUP(C96,'Корпусы Rehau'!$F$6:$AI$497,28,0))</f>
        <v>0</v>
      </c>
      <c r="E96" s="87">
        <f>IF(ISERROR(VLOOKUP(C96,'Корпусы Rehau'!$F$6:$AI$497,30,0))=TRUE,,VLOOKUP(C96,'Корпусы Rehau'!$F$6:$AI$497,30,0))</f>
        <v>0</v>
      </c>
      <c r="F96" s="87">
        <f>IF(ISERROR(VLOOKUP(C96,'Корпусы Rehau'!$F$6:$AI$497,2,0))=TRUE,,VLOOKUP(C96,'Корпусы Rehau'!$F$6:$AI$497,2,0))</f>
        <v>0</v>
      </c>
    </row>
    <row r="97" spans="1:6">
      <c r="A97">
        <f t="shared" si="3"/>
        <v>0</v>
      </c>
      <c r="B97">
        <f t="shared" si="4"/>
        <v>0</v>
      </c>
      <c r="C97">
        <f>'Корпусы Rehau'!F100</f>
        <v>0</v>
      </c>
      <c r="D97">
        <f>IF(ISERROR(VLOOKUP(C97,'Корпусы Rehau'!$F$6:$AI$497,28,0))=TRUE,,VLOOKUP(C97,'Корпусы Rehau'!$F$6:$AI$497,28,0))</f>
        <v>0</v>
      </c>
      <c r="E97" s="87">
        <f>IF(ISERROR(VLOOKUP(C97,'Корпусы Rehau'!$F$6:$AI$497,30,0))=TRUE,,VLOOKUP(C97,'Корпусы Rehau'!$F$6:$AI$497,30,0))</f>
        <v>0</v>
      </c>
      <c r="F97" s="87">
        <f>IF(ISERROR(VLOOKUP(C97,'Корпусы Rehau'!$F$6:$AI$497,2,0))=TRUE,,VLOOKUP(C97,'Корпусы Rehau'!$F$6:$AI$497,2,0))</f>
        <v>0</v>
      </c>
    </row>
    <row r="98" spans="1:6">
      <c r="A98">
        <f t="shared" si="3"/>
        <v>0</v>
      </c>
      <c r="B98">
        <f t="shared" si="4"/>
        <v>0</v>
      </c>
      <c r="C98">
        <f>'Корпусы Rehau'!F101</f>
        <v>0</v>
      </c>
      <c r="D98">
        <f>IF(ISERROR(VLOOKUP(C98,'Корпусы Rehau'!$F$6:$AI$497,28,0))=TRUE,,VLOOKUP(C98,'Корпусы Rehau'!$F$6:$AI$497,28,0))</f>
        <v>0</v>
      </c>
      <c r="E98" s="87">
        <f>IF(ISERROR(VLOOKUP(C98,'Корпусы Rehau'!$F$6:$AI$497,30,0))=TRUE,,VLOOKUP(C98,'Корпусы Rehau'!$F$6:$AI$497,30,0))</f>
        <v>0</v>
      </c>
      <c r="F98" s="87">
        <f>IF(ISERROR(VLOOKUP(C98,'Корпусы Rehau'!$F$6:$AI$497,2,0))=TRUE,,VLOOKUP(C98,'Корпусы Rehau'!$F$6:$AI$497,2,0))</f>
        <v>0</v>
      </c>
    </row>
    <row r="99" spans="1:6">
      <c r="A99">
        <f t="shared" si="3"/>
        <v>0</v>
      </c>
      <c r="B99">
        <f t="shared" si="4"/>
        <v>0</v>
      </c>
      <c r="C99">
        <f>'Корпусы Rehau'!F102</f>
        <v>0</v>
      </c>
      <c r="D99">
        <f>IF(ISERROR(VLOOKUP(C99,'Корпусы Rehau'!$F$6:$AI$497,28,0))=TRUE,,VLOOKUP(C99,'Корпусы Rehau'!$F$6:$AI$497,28,0))</f>
        <v>0</v>
      </c>
      <c r="E99" s="87">
        <f>IF(ISERROR(VLOOKUP(C99,'Корпусы Rehau'!$F$6:$AI$497,30,0))=TRUE,,VLOOKUP(C99,'Корпусы Rehau'!$F$6:$AI$497,30,0))</f>
        <v>0</v>
      </c>
      <c r="F99" s="87">
        <f>IF(ISERROR(VLOOKUP(C99,'Корпусы Rehau'!$F$6:$AI$497,2,0))=TRUE,,VLOOKUP(C99,'Корпусы Rehau'!$F$6:$AI$497,2,0))</f>
        <v>0</v>
      </c>
    </row>
    <row r="100" spans="1:6">
      <c r="A100">
        <f t="shared" si="3"/>
        <v>0</v>
      </c>
      <c r="B100">
        <f t="shared" si="4"/>
        <v>0</v>
      </c>
      <c r="C100">
        <f>'Корпусы Rehau'!F103</f>
        <v>0</v>
      </c>
      <c r="D100">
        <f>IF(ISERROR(VLOOKUP(C100,'Корпусы Rehau'!$F$6:$AI$497,28,0))=TRUE,,VLOOKUP(C100,'Корпусы Rehau'!$F$6:$AI$497,28,0))</f>
        <v>0</v>
      </c>
      <c r="E100" s="87">
        <f>IF(ISERROR(VLOOKUP(C100,'Корпусы Rehau'!$F$6:$AI$497,30,0))=TRUE,,VLOOKUP(C100,'Корпусы Rehau'!$F$6:$AI$497,30,0))</f>
        <v>0</v>
      </c>
      <c r="F100" s="87">
        <f>IF(ISERROR(VLOOKUP(C100,'Корпусы Rehau'!$F$6:$AI$497,2,0))=TRUE,,VLOOKUP(C100,'Корпусы Rehau'!$F$6:$AI$497,2,0))</f>
        <v>0</v>
      </c>
    </row>
    <row r="101" spans="1:6">
      <c r="A101">
        <f t="shared" si="3"/>
        <v>0</v>
      </c>
      <c r="B101">
        <f t="shared" si="4"/>
        <v>0</v>
      </c>
      <c r="C101">
        <f>'Корпусы Rehau'!F104</f>
        <v>0</v>
      </c>
      <c r="D101">
        <f>IF(ISERROR(VLOOKUP(C101,'Корпусы Rehau'!$F$6:$AI$497,28,0))=TRUE,,VLOOKUP(C101,'Корпусы Rehau'!$F$6:$AI$497,28,0))</f>
        <v>0</v>
      </c>
      <c r="E101" s="87">
        <f>IF(ISERROR(VLOOKUP(C101,'Корпусы Rehau'!$F$6:$AI$497,30,0))=TRUE,,VLOOKUP(C101,'Корпусы Rehau'!$F$6:$AI$497,30,0))</f>
        <v>0</v>
      </c>
      <c r="F101" s="87">
        <f>IF(ISERROR(VLOOKUP(C101,'Корпусы Rehau'!$F$6:$AI$497,2,0))=TRUE,,VLOOKUP(C101,'Корпусы Rehau'!$F$6:$AI$497,2,0))</f>
        <v>0</v>
      </c>
    </row>
    <row r="102" spans="1:6">
      <c r="A102">
        <f t="shared" si="3"/>
        <v>0</v>
      </c>
      <c r="B102">
        <f t="shared" si="4"/>
        <v>0</v>
      </c>
      <c r="C102">
        <f>'Корпусы Rehau'!F105</f>
        <v>0</v>
      </c>
      <c r="D102">
        <f>IF(ISERROR(VLOOKUP(C102,'Корпусы Rehau'!$F$6:$AI$497,28,0))=TRUE,,VLOOKUP(C102,'Корпусы Rehau'!$F$6:$AI$497,28,0))</f>
        <v>0</v>
      </c>
      <c r="E102" s="87">
        <f>IF(ISERROR(VLOOKUP(C102,'Корпусы Rehau'!$F$6:$AI$497,30,0))=TRUE,,VLOOKUP(C102,'Корпусы Rehau'!$F$6:$AI$497,30,0))</f>
        <v>0</v>
      </c>
      <c r="F102" s="87">
        <f>IF(ISERROR(VLOOKUP(C102,'Корпусы Rehau'!$F$6:$AI$497,2,0))=TRUE,,VLOOKUP(C102,'Корпусы Rehau'!$F$6:$AI$497,2,0))</f>
        <v>0</v>
      </c>
    </row>
    <row r="103" spans="1:6">
      <c r="A103">
        <f t="shared" si="3"/>
        <v>0</v>
      </c>
      <c r="B103">
        <f t="shared" si="4"/>
        <v>0</v>
      </c>
      <c r="C103">
        <f>'Корпусы Rehau'!F106</f>
        <v>0</v>
      </c>
      <c r="D103">
        <f>IF(ISERROR(VLOOKUP(C103,'Корпусы Rehau'!$F$6:$AI$497,28,0))=TRUE,,VLOOKUP(C103,'Корпусы Rehau'!$F$6:$AI$497,28,0))</f>
        <v>0</v>
      </c>
      <c r="E103" s="87">
        <f>IF(ISERROR(VLOOKUP(C103,'Корпусы Rehau'!$F$6:$AI$497,30,0))=TRUE,,VLOOKUP(C103,'Корпусы Rehau'!$F$6:$AI$497,30,0))</f>
        <v>0</v>
      </c>
      <c r="F103" s="87">
        <f>IF(ISERROR(VLOOKUP(C103,'Корпусы Rehau'!$F$6:$AI$497,2,0))=TRUE,,VLOOKUP(C103,'Корпусы Rehau'!$F$6:$AI$497,2,0))</f>
        <v>0</v>
      </c>
    </row>
    <row r="104" spans="1:6">
      <c r="A104">
        <f t="shared" si="3"/>
        <v>0</v>
      </c>
      <c r="B104">
        <f t="shared" si="4"/>
        <v>0</v>
      </c>
      <c r="C104">
        <f>'Корпусы Rehau'!F107</f>
        <v>0</v>
      </c>
      <c r="D104">
        <f>IF(ISERROR(VLOOKUP(C104,'Корпусы Rehau'!$F$6:$AI$497,28,0))=TRUE,,VLOOKUP(C104,'Корпусы Rehau'!$F$6:$AI$497,28,0))</f>
        <v>0</v>
      </c>
      <c r="E104" s="87">
        <f>IF(ISERROR(VLOOKUP(C104,'Корпусы Rehau'!$F$6:$AI$497,30,0))=TRUE,,VLOOKUP(C104,'Корпусы Rehau'!$F$6:$AI$497,30,0))</f>
        <v>0</v>
      </c>
      <c r="F104" s="87">
        <f>IF(ISERROR(VLOOKUP(C104,'Корпусы Rehau'!$F$6:$AI$497,2,0))=TRUE,,VLOOKUP(C104,'Корпусы Rehau'!$F$6:$AI$497,2,0))</f>
        <v>0</v>
      </c>
    </row>
    <row r="105" spans="1:6">
      <c r="A105">
        <f t="shared" si="3"/>
        <v>0</v>
      </c>
      <c r="B105">
        <f t="shared" si="4"/>
        <v>0</v>
      </c>
      <c r="C105">
        <f>'Корпусы Rehau'!F108</f>
        <v>0</v>
      </c>
      <c r="D105">
        <f>IF(ISERROR(VLOOKUP(C105,'Корпусы Rehau'!$F$6:$AI$497,28,0))=TRUE,,VLOOKUP(C105,'Корпусы Rehau'!$F$6:$AI$497,28,0))</f>
        <v>0</v>
      </c>
      <c r="E105" s="87">
        <f>IF(ISERROR(VLOOKUP(C105,'Корпусы Rehau'!$F$6:$AI$497,30,0))=TRUE,,VLOOKUP(C105,'Корпусы Rehau'!$F$6:$AI$497,30,0))</f>
        <v>0</v>
      </c>
      <c r="F105" s="87">
        <f>IF(ISERROR(VLOOKUP(C105,'Корпусы Rehau'!$F$6:$AI$497,2,0))=TRUE,,VLOOKUP(C105,'Корпусы Rehau'!$F$6:$AI$497,2,0))</f>
        <v>0</v>
      </c>
    </row>
    <row r="106" spans="1:6">
      <c r="A106">
        <f t="shared" si="3"/>
        <v>0</v>
      </c>
      <c r="B106">
        <f t="shared" si="4"/>
        <v>0</v>
      </c>
      <c r="C106">
        <f>'Корпусы Rehau'!F109</f>
        <v>0</v>
      </c>
      <c r="D106">
        <f>IF(ISERROR(VLOOKUP(C106,'Корпусы Rehau'!$F$6:$AI$497,28,0))=TRUE,,VLOOKUP(C106,'Корпусы Rehau'!$F$6:$AI$497,28,0))</f>
        <v>0</v>
      </c>
      <c r="E106" s="87">
        <f>IF(ISERROR(VLOOKUP(C106,'Корпусы Rehau'!$F$6:$AI$497,30,0))=TRUE,,VLOOKUP(C106,'Корпусы Rehau'!$F$6:$AI$497,30,0))</f>
        <v>0</v>
      </c>
      <c r="F106" s="87">
        <f>IF(ISERROR(VLOOKUP(C106,'Корпусы Rehau'!$F$6:$AI$497,2,0))=TRUE,,VLOOKUP(C106,'Корпусы Rehau'!$F$6:$AI$497,2,0))</f>
        <v>0</v>
      </c>
    </row>
    <row r="107" spans="1:6">
      <c r="A107">
        <f t="shared" si="3"/>
        <v>0</v>
      </c>
      <c r="B107">
        <f t="shared" si="4"/>
        <v>0</v>
      </c>
      <c r="C107">
        <f>'Корпусы Rehau'!F110</f>
        <v>0</v>
      </c>
      <c r="D107">
        <f>IF(ISERROR(VLOOKUP(C107,'Корпусы Rehau'!$F$6:$AI$497,28,0))=TRUE,,VLOOKUP(C107,'Корпусы Rehau'!$F$6:$AI$497,28,0))</f>
        <v>0</v>
      </c>
      <c r="E107" s="87">
        <f>IF(ISERROR(VLOOKUP(C107,'Корпусы Rehau'!$F$6:$AI$497,30,0))=TRUE,,VLOOKUP(C107,'Корпусы Rehau'!$F$6:$AI$497,30,0))</f>
        <v>0</v>
      </c>
      <c r="F107" s="87">
        <f>IF(ISERROR(VLOOKUP(C107,'Корпусы Rehau'!$F$6:$AI$497,2,0))=TRUE,,VLOOKUP(C107,'Корпусы Rehau'!$F$6:$AI$497,2,0))</f>
        <v>0</v>
      </c>
    </row>
    <row r="108" spans="1:6">
      <c r="A108">
        <f t="shared" si="3"/>
        <v>0</v>
      </c>
      <c r="B108">
        <f t="shared" si="4"/>
        <v>0</v>
      </c>
      <c r="C108">
        <f>'Корпусы Rehau'!F111</f>
        <v>0</v>
      </c>
      <c r="D108">
        <f>IF(ISERROR(VLOOKUP(C108,'Корпусы Rehau'!$F$6:$AI$497,28,0))=TRUE,,VLOOKUP(C108,'Корпусы Rehau'!$F$6:$AI$497,28,0))</f>
        <v>0</v>
      </c>
      <c r="E108" s="87">
        <f>IF(ISERROR(VLOOKUP(C108,'Корпусы Rehau'!$F$6:$AI$497,30,0))=TRUE,,VLOOKUP(C108,'Корпусы Rehau'!$F$6:$AI$497,30,0))</f>
        <v>0</v>
      </c>
      <c r="F108" s="87">
        <f>IF(ISERROR(VLOOKUP(C108,'Корпусы Rehau'!$F$6:$AI$497,2,0))=TRUE,,VLOOKUP(C108,'Корпусы Rehau'!$F$6:$AI$497,2,0))</f>
        <v>0</v>
      </c>
    </row>
    <row r="109" spans="1:6">
      <c r="A109">
        <f t="shared" si="3"/>
        <v>0</v>
      </c>
      <c r="B109">
        <f t="shared" si="4"/>
        <v>0</v>
      </c>
      <c r="C109">
        <f>'Корпусы Rehau'!F112</f>
        <v>0</v>
      </c>
      <c r="D109">
        <f>IF(ISERROR(VLOOKUP(C109,'Корпусы Rehau'!$F$6:$AI$497,28,0))=TRUE,,VLOOKUP(C109,'Корпусы Rehau'!$F$6:$AI$497,28,0))</f>
        <v>0</v>
      </c>
      <c r="E109" s="87">
        <f>IF(ISERROR(VLOOKUP(C109,'Корпусы Rehau'!$F$6:$AI$497,30,0))=TRUE,,VLOOKUP(C109,'Корпусы Rehau'!$F$6:$AI$497,30,0))</f>
        <v>0</v>
      </c>
      <c r="F109" s="87">
        <f>IF(ISERROR(VLOOKUP(C109,'Корпусы Rehau'!$F$6:$AI$497,2,0))=TRUE,,VLOOKUP(C109,'Корпусы Rehau'!$F$6:$AI$497,2,0))</f>
        <v>0</v>
      </c>
    </row>
    <row r="110" spans="1:6">
      <c r="A110">
        <f t="shared" si="3"/>
        <v>0</v>
      </c>
      <c r="B110">
        <f t="shared" si="4"/>
        <v>0</v>
      </c>
      <c r="C110">
        <f>'Корпусы Rehau'!F113</f>
        <v>0</v>
      </c>
      <c r="D110">
        <f>IF(ISERROR(VLOOKUP(C110,'Корпусы Rehau'!$F$6:$AI$497,28,0))=TRUE,,VLOOKUP(C110,'Корпусы Rehau'!$F$6:$AI$497,28,0))</f>
        <v>0</v>
      </c>
      <c r="E110" s="87">
        <f>IF(ISERROR(VLOOKUP(C110,'Корпусы Rehau'!$F$6:$AI$497,30,0))=TRUE,,VLOOKUP(C110,'Корпусы Rehau'!$F$6:$AI$497,30,0))</f>
        <v>0</v>
      </c>
      <c r="F110" s="87">
        <f>IF(ISERROR(VLOOKUP(C110,'Корпусы Rehau'!$F$6:$AI$497,2,0))=TRUE,,VLOOKUP(C110,'Корпусы Rehau'!$F$6:$AI$497,2,0))</f>
        <v>0</v>
      </c>
    </row>
    <row r="111" spans="1:6">
      <c r="A111">
        <f t="shared" si="3"/>
        <v>0</v>
      </c>
      <c r="B111">
        <f t="shared" si="4"/>
        <v>0</v>
      </c>
      <c r="C111">
        <f>'Корпусы Rehau'!F114</f>
        <v>0</v>
      </c>
      <c r="D111">
        <f>IF(ISERROR(VLOOKUP(C111,'Корпусы Rehau'!$F$6:$AI$497,28,0))=TRUE,,VLOOKUP(C111,'Корпусы Rehau'!$F$6:$AI$497,28,0))</f>
        <v>0</v>
      </c>
      <c r="E111" s="87">
        <f>IF(ISERROR(VLOOKUP(C111,'Корпусы Rehau'!$F$6:$AI$497,30,0))=TRUE,,VLOOKUP(C111,'Корпусы Rehau'!$F$6:$AI$497,30,0))</f>
        <v>0</v>
      </c>
      <c r="F111" s="87">
        <f>IF(ISERROR(VLOOKUP(C111,'Корпусы Rehau'!$F$6:$AI$497,2,0))=TRUE,,VLOOKUP(C111,'Корпусы Rehau'!$F$6:$AI$497,2,0))</f>
        <v>0</v>
      </c>
    </row>
    <row r="112" spans="1:6">
      <c r="A112">
        <f t="shared" si="3"/>
        <v>0</v>
      </c>
      <c r="B112">
        <f t="shared" si="4"/>
        <v>0</v>
      </c>
      <c r="C112">
        <f>'Корпусы Rehau'!F115</f>
        <v>0</v>
      </c>
      <c r="D112">
        <f>IF(ISERROR(VLOOKUP(C112,'Корпусы Rehau'!$F$6:$AI$497,28,0))=TRUE,,VLOOKUP(C112,'Корпусы Rehau'!$F$6:$AI$497,28,0))</f>
        <v>0</v>
      </c>
      <c r="E112" s="87">
        <f>IF(ISERROR(VLOOKUP(C112,'Корпусы Rehau'!$F$6:$AI$497,30,0))=TRUE,,VLOOKUP(C112,'Корпусы Rehau'!$F$6:$AI$497,30,0))</f>
        <v>0</v>
      </c>
      <c r="F112" s="87">
        <f>IF(ISERROR(VLOOKUP(C112,'Корпусы Rehau'!$F$6:$AI$497,2,0))=TRUE,,VLOOKUP(C112,'Корпусы Rehau'!$F$6:$AI$497,2,0))</f>
        <v>0</v>
      </c>
    </row>
    <row r="113" spans="1:6">
      <c r="A113">
        <f t="shared" si="3"/>
        <v>0</v>
      </c>
      <c r="B113">
        <f t="shared" si="4"/>
        <v>0</v>
      </c>
      <c r="C113">
        <f>'Корпусы Rehau'!F116</f>
        <v>0</v>
      </c>
      <c r="D113">
        <f>IF(ISERROR(VLOOKUP(C113,'Корпусы Rehau'!$F$6:$AI$497,28,0))=TRUE,,VLOOKUP(C113,'Корпусы Rehau'!$F$6:$AI$497,28,0))</f>
        <v>0</v>
      </c>
      <c r="E113" s="87">
        <f>IF(ISERROR(VLOOKUP(C113,'Корпусы Rehau'!$F$6:$AI$497,30,0))=TRUE,,VLOOKUP(C113,'Корпусы Rehau'!$F$6:$AI$497,30,0))</f>
        <v>0</v>
      </c>
      <c r="F113" s="87">
        <f>IF(ISERROR(VLOOKUP(C113,'Корпусы Rehau'!$F$6:$AI$497,2,0))=TRUE,,VLOOKUP(C113,'Корпусы Rehau'!$F$6:$AI$497,2,0))</f>
        <v>0</v>
      </c>
    </row>
    <row r="114" spans="1:6">
      <c r="A114">
        <f t="shared" si="3"/>
        <v>0</v>
      </c>
      <c r="B114">
        <f t="shared" si="4"/>
        <v>0</v>
      </c>
      <c r="C114">
        <f>'Корпусы Rehau'!F117</f>
        <v>0</v>
      </c>
      <c r="D114">
        <f>IF(ISERROR(VLOOKUP(C114,'Корпусы Rehau'!$F$6:$AI$497,28,0))=TRUE,,VLOOKUP(C114,'Корпусы Rehau'!$F$6:$AI$497,28,0))</f>
        <v>0</v>
      </c>
      <c r="E114" s="87">
        <f>IF(ISERROR(VLOOKUP(C114,'Корпусы Rehau'!$F$6:$AI$497,30,0))=TRUE,,VLOOKUP(C114,'Корпусы Rehau'!$F$6:$AI$497,30,0))</f>
        <v>0</v>
      </c>
      <c r="F114" s="87">
        <f>IF(ISERROR(VLOOKUP(C114,'Корпусы Rehau'!$F$6:$AI$497,2,0))=TRUE,,VLOOKUP(C114,'Корпусы Rehau'!$F$6:$AI$497,2,0))</f>
        <v>0</v>
      </c>
    </row>
    <row r="115" spans="1:6">
      <c r="A115">
        <f t="shared" si="3"/>
        <v>0</v>
      </c>
      <c r="B115">
        <f t="shared" si="4"/>
        <v>0</v>
      </c>
      <c r="C115">
        <f>'Корпусы Rehau'!F118</f>
        <v>0</v>
      </c>
      <c r="D115">
        <f>IF(ISERROR(VLOOKUP(C115,'Корпусы Rehau'!$F$6:$AI$497,28,0))=TRUE,,VLOOKUP(C115,'Корпусы Rehau'!$F$6:$AI$497,28,0))</f>
        <v>0</v>
      </c>
      <c r="E115" s="87">
        <f>IF(ISERROR(VLOOKUP(C115,'Корпусы Rehau'!$F$6:$AI$497,30,0))=TRUE,,VLOOKUP(C115,'Корпусы Rehau'!$F$6:$AI$497,30,0))</f>
        <v>0</v>
      </c>
      <c r="F115" s="87">
        <f>IF(ISERROR(VLOOKUP(C115,'Корпусы Rehau'!$F$6:$AI$497,2,0))=TRUE,,VLOOKUP(C115,'Корпусы Rehau'!$F$6:$AI$497,2,0))</f>
        <v>0</v>
      </c>
    </row>
    <row r="116" spans="1:6">
      <c r="A116">
        <f t="shared" si="3"/>
        <v>0</v>
      </c>
      <c r="B116">
        <f t="shared" si="4"/>
        <v>0</v>
      </c>
      <c r="C116">
        <f>'Корпусы Rehau'!F119</f>
        <v>0</v>
      </c>
      <c r="D116">
        <f>IF(ISERROR(VLOOKUP(C116,'Корпусы Rehau'!$F$6:$AI$497,28,0))=TRUE,,VLOOKUP(C116,'Корпусы Rehau'!$F$6:$AI$497,28,0))</f>
        <v>0</v>
      </c>
      <c r="E116" s="87">
        <f>IF(ISERROR(VLOOKUP(C116,'Корпусы Rehau'!$F$6:$AI$497,30,0))=TRUE,,VLOOKUP(C116,'Корпусы Rehau'!$F$6:$AI$497,30,0))</f>
        <v>0</v>
      </c>
      <c r="F116" s="87">
        <f>IF(ISERROR(VLOOKUP(C116,'Корпусы Rehau'!$F$6:$AI$497,2,0))=TRUE,,VLOOKUP(C116,'Корпусы Rehau'!$F$6:$AI$497,2,0))</f>
        <v>0</v>
      </c>
    </row>
    <row r="117" spans="1:6">
      <c r="A117">
        <f t="shared" si="3"/>
        <v>0</v>
      </c>
      <c r="B117">
        <f t="shared" si="4"/>
        <v>0</v>
      </c>
      <c r="C117">
        <f>'Корпусы Rehau'!F120</f>
        <v>0</v>
      </c>
      <c r="D117">
        <f>IF(ISERROR(VLOOKUP(C117,'Корпусы Rehau'!$F$6:$AI$497,28,0))=TRUE,,VLOOKUP(C117,'Корпусы Rehau'!$F$6:$AI$497,28,0))</f>
        <v>0</v>
      </c>
      <c r="E117" s="87">
        <f>IF(ISERROR(VLOOKUP(C117,'Корпусы Rehau'!$F$6:$AI$497,30,0))=TRUE,,VLOOKUP(C117,'Корпусы Rehau'!$F$6:$AI$497,30,0))</f>
        <v>0</v>
      </c>
      <c r="F117" s="87">
        <f>IF(ISERROR(VLOOKUP(C117,'Корпусы Rehau'!$F$6:$AI$497,2,0))=TRUE,,VLOOKUP(C117,'Корпусы Rehau'!$F$6:$AI$497,2,0))</f>
        <v>0</v>
      </c>
    </row>
    <row r="118" spans="1:6">
      <c r="A118">
        <f t="shared" si="3"/>
        <v>0</v>
      </c>
      <c r="B118">
        <f t="shared" si="4"/>
        <v>0</v>
      </c>
      <c r="C118">
        <f>'Корпусы Rehau'!F121</f>
        <v>0</v>
      </c>
      <c r="D118">
        <f>IF(ISERROR(VLOOKUP(C118,'Корпусы Rehau'!$F$6:$AI$497,28,0))=TRUE,,VLOOKUP(C118,'Корпусы Rehau'!$F$6:$AI$497,28,0))</f>
        <v>0</v>
      </c>
      <c r="E118" s="87">
        <f>IF(ISERROR(VLOOKUP(C118,'Корпусы Rehau'!$F$6:$AI$497,30,0))=TRUE,,VLOOKUP(C118,'Корпусы Rehau'!$F$6:$AI$497,30,0))</f>
        <v>0</v>
      </c>
      <c r="F118" s="87">
        <f>IF(ISERROR(VLOOKUP(C118,'Корпусы Rehau'!$F$6:$AI$497,2,0))=TRUE,,VLOOKUP(C118,'Корпусы Rehau'!$F$6:$AI$497,2,0))</f>
        <v>0</v>
      </c>
    </row>
    <row r="119" spans="1:6">
      <c r="A119">
        <f t="shared" si="3"/>
        <v>0</v>
      </c>
      <c r="B119">
        <f t="shared" si="4"/>
        <v>0</v>
      </c>
      <c r="C119">
        <f>'Корпусы Rehau'!F122</f>
        <v>0</v>
      </c>
      <c r="D119">
        <f>IF(ISERROR(VLOOKUP(C119,'Корпусы Rehau'!$F$6:$AI$497,28,0))=TRUE,,VLOOKUP(C119,'Корпусы Rehau'!$F$6:$AI$497,28,0))</f>
        <v>0</v>
      </c>
      <c r="E119" s="87">
        <f>IF(ISERROR(VLOOKUP(C119,'Корпусы Rehau'!$F$6:$AI$497,30,0))=TRUE,,VLOOKUP(C119,'Корпусы Rehau'!$F$6:$AI$497,30,0))</f>
        <v>0</v>
      </c>
      <c r="F119" s="87">
        <f>IF(ISERROR(VLOOKUP(C119,'Корпусы Rehau'!$F$6:$AI$497,2,0))=TRUE,,VLOOKUP(C119,'Корпусы Rehau'!$F$6:$AI$497,2,0))</f>
        <v>0</v>
      </c>
    </row>
    <row r="120" spans="1:6">
      <c r="A120">
        <f t="shared" si="3"/>
        <v>0</v>
      </c>
      <c r="B120">
        <f t="shared" si="4"/>
        <v>0</v>
      </c>
      <c r="C120">
        <f>'Корпусы Rehau'!F123</f>
        <v>0</v>
      </c>
      <c r="D120">
        <f>IF(ISERROR(VLOOKUP(C120,'Корпусы Rehau'!$F$6:$AI$497,28,0))=TRUE,,VLOOKUP(C120,'Корпусы Rehau'!$F$6:$AI$497,28,0))</f>
        <v>0</v>
      </c>
      <c r="E120" s="87">
        <f>IF(ISERROR(VLOOKUP(C120,'Корпусы Rehau'!$F$6:$AI$497,30,0))=TRUE,,VLOOKUP(C120,'Корпусы Rehau'!$F$6:$AI$497,30,0))</f>
        <v>0</v>
      </c>
      <c r="F120" s="87">
        <f>IF(ISERROR(VLOOKUP(C120,'Корпусы Rehau'!$F$6:$AI$497,2,0))=TRUE,,VLOOKUP(C120,'Корпусы Rehau'!$F$6:$AI$497,2,0))</f>
        <v>0</v>
      </c>
    </row>
    <row r="121" spans="1:6">
      <c r="A121">
        <f t="shared" si="3"/>
        <v>0</v>
      </c>
      <c r="B121">
        <f t="shared" si="4"/>
        <v>0</v>
      </c>
      <c r="C121">
        <f>'Корпусы Rehau'!F124</f>
        <v>0</v>
      </c>
      <c r="D121">
        <f>IF(ISERROR(VLOOKUP(C121,'Корпусы Rehau'!$F$6:$AI$497,28,0))=TRUE,,VLOOKUP(C121,'Корпусы Rehau'!$F$6:$AI$497,28,0))</f>
        <v>0</v>
      </c>
      <c r="E121" s="87">
        <f>IF(ISERROR(VLOOKUP(C121,'Корпусы Rehau'!$F$6:$AI$497,30,0))=TRUE,,VLOOKUP(C121,'Корпусы Rehau'!$F$6:$AI$497,30,0))</f>
        <v>0</v>
      </c>
      <c r="F121" s="87">
        <f>IF(ISERROR(VLOOKUP(C121,'Корпусы Rehau'!$F$6:$AI$497,2,0))=TRUE,,VLOOKUP(C121,'Корпусы Rehau'!$F$6:$AI$497,2,0))</f>
        <v>0</v>
      </c>
    </row>
    <row r="122" spans="1:6">
      <c r="A122">
        <f t="shared" si="3"/>
        <v>0</v>
      </c>
      <c r="B122">
        <f t="shared" si="4"/>
        <v>0</v>
      </c>
      <c r="C122">
        <f>'Корпусы Rehau'!F125</f>
        <v>0</v>
      </c>
      <c r="D122">
        <f>IF(ISERROR(VLOOKUP(C122,'Корпусы Rehau'!$F$6:$AI$497,28,0))=TRUE,,VLOOKUP(C122,'Корпусы Rehau'!$F$6:$AI$497,28,0))</f>
        <v>0</v>
      </c>
      <c r="E122" s="87">
        <f>IF(ISERROR(VLOOKUP(C122,'Корпусы Rehau'!$F$6:$AI$497,30,0))=TRUE,,VLOOKUP(C122,'Корпусы Rehau'!$F$6:$AI$497,30,0))</f>
        <v>0</v>
      </c>
      <c r="F122" s="87">
        <f>IF(ISERROR(VLOOKUP(C122,'Корпусы Rehau'!$F$6:$AI$497,2,0))=TRUE,,VLOOKUP(C122,'Корпусы Rehau'!$F$6:$AI$497,2,0))</f>
        <v>0</v>
      </c>
    </row>
    <row r="123" spans="1:6">
      <c r="A123">
        <f t="shared" si="3"/>
        <v>0</v>
      </c>
      <c r="B123">
        <f t="shared" si="4"/>
        <v>0</v>
      </c>
      <c r="C123">
        <f>'Корпусы Rehau'!F126</f>
        <v>0</v>
      </c>
      <c r="D123">
        <f>IF(ISERROR(VLOOKUP(C123,'Корпусы Rehau'!$F$6:$AI$497,28,0))=TRUE,,VLOOKUP(C123,'Корпусы Rehau'!$F$6:$AI$497,28,0))</f>
        <v>0</v>
      </c>
      <c r="E123" s="87">
        <f>IF(ISERROR(VLOOKUP(C123,'Корпусы Rehau'!$F$6:$AI$497,30,0))=TRUE,,VLOOKUP(C123,'Корпусы Rehau'!$F$6:$AI$497,30,0))</f>
        <v>0</v>
      </c>
      <c r="F123" s="87">
        <f>IF(ISERROR(VLOOKUP(C123,'Корпусы Rehau'!$F$6:$AI$497,2,0))=TRUE,,VLOOKUP(C123,'Корпусы Rehau'!$F$6:$AI$497,2,0))</f>
        <v>0</v>
      </c>
    </row>
    <row r="124" spans="1:6">
      <c r="A124">
        <f t="shared" si="3"/>
        <v>0</v>
      </c>
      <c r="B124">
        <f t="shared" si="4"/>
        <v>0</v>
      </c>
      <c r="C124">
        <f>'Корпусы Rehau'!F127</f>
        <v>0</v>
      </c>
      <c r="D124">
        <f>IF(ISERROR(VLOOKUP(C124,'Корпусы Rehau'!$F$6:$AI$497,28,0))=TRUE,,VLOOKUP(C124,'Корпусы Rehau'!$F$6:$AI$497,28,0))</f>
        <v>0</v>
      </c>
      <c r="E124" s="87">
        <f>IF(ISERROR(VLOOKUP(C124,'Корпусы Rehau'!$F$6:$AI$497,30,0))=TRUE,,VLOOKUP(C124,'Корпусы Rehau'!$F$6:$AI$497,30,0))</f>
        <v>0</v>
      </c>
      <c r="F124" s="87">
        <f>IF(ISERROR(VLOOKUP(C124,'Корпусы Rehau'!$F$6:$AI$497,2,0))=TRUE,,VLOOKUP(C124,'Корпусы Rehau'!$F$6:$AI$497,2,0))</f>
        <v>0</v>
      </c>
    </row>
    <row r="125" spans="1:6">
      <c r="A125">
        <f t="shared" si="3"/>
        <v>0</v>
      </c>
      <c r="B125">
        <f t="shared" si="4"/>
        <v>0</v>
      </c>
      <c r="C125">
        <f>'Корпусы Rehau'!F128</f>
        <v>0</v>
      </c>
      <c r="D125">
        <f>IF(ISERROR(VLOOKUP(C125,'Корпусы Rehau'!$F$6:$AI$497,28,0))=TRUE,,VLOOKUP(C125,'Корпусы Rehau'!$F$6:$AI$497,28,0))</f>
        <v>0</v>
      </c>
      <c r="E125" s="87">
        <f>IF(ISERROR(VLOOKUP(C125,'Корпусы Rehau'!$F$6:$AI$497,30,0))=TRUE,,VLOOKUP(C125,'Корпусы Rehau'!$F$6:$AI$497,30,0))</f>
        <v>0</v>
      </c>
      <c r="F125" s="87">
        <f>IF(ISERROR(VLOOKUP(C125,'Корпусы Rehau'!$F$6:$AI$497,2,0))=TRUE,,VLOOKUP(C125,'Корпусы Rehau'!$F$6:$AI$497,2,0))</f>
        <v>0</v>
      </c>
    </row>
    <row r="126" spans="1:6">
      <c r="A126">
        <f t="shared" si="3"/>
        <v>0</v>
      </c>
      <c r="B126">
        <f t="shared" si="4"/>
        <v>0</v>
      </c>
      <c r="C126">
        <f>'Корпусы Rehau'!F129</f>
        <v>0</v>
      </c>
      <c r="D126">
        <f>IF(ISERROR(VLOOKUP(C126,'Корпусы Rehau'!$F$6:$AI$497,28,0))=TRUE,,VLOOKUP(C126,'Корпусы Rehau'!$F$6:$AI$497,28,0))</f>
        <v>0</v>
      </c>
      <c r="E126" s="87">
        <f>IF(ISERROR(VLOOKUP(C126,'Корпусы Rehau'!$F$6:$AI$497,30,0))=TRUE,,VLOOKUP(C126,'Корпусы Rehau'!$F$6:$AI$497,30,0))</f>
        <v>0</v>
      </c>
      <c r="F126" s="87">
        <f>IF(ISERROR(VLOOKUP(C126,'Корпусы Rehau'!$F$6:$AI$497,2,0))=TRUE,,VLOOKUP(C126,'Корпусы Rehau'!$F$6:$AI$497,2,0))</f>
        <v>0</v>
      </c>
    </row>
    <row r="127" spans="1:6">
      <c r="A127">
        <f t="shared" si="3"/>
        <v>0</v>
      </c>
      <c r="B127">
        <f t="shared" si="4"/>
        <v>0</v>
      </c>
      <c r="C127">
        <f>'Корпусы Rehau'!F130</f>
        <v>0</v>
      </c>
      <c r="D127">
        <f>IF(ISERROR(VLOOKUP(C127,'Корпусы Rehau'!$F$6:$AI$497,28,0))=TRUE,,VLOOKUP(C127,'Корпусы Rehau'!$F$6:$AI$497,28,0))</f>
        <v>0</v>
      </c>
      <c r="E127" s="87">
        <f>IF(ISERROR(VLOOKUP(C127,'Корпусы Rehau'!$F$6:$AI$497,30,0))=TRUE,,VLOOKUP(C127,'Корпусы Rehau'!$F$6:$AI$497,30,0))</f>
        <v>0</v>
      </c>
      <c r="F127" s="87">
        <f>IF(ISERROR(VLOOKUP(C127,'Корпусы Rehau'!$F$6:$AI$497,2,0))=TRUE,,VLOOKUP(C127,'Корпусы Rehau'!$F$6:$AI$497,2,0))</f>
        <v>0</v>
      </c>
    </row>
    <row r="128" spans="1:6">
      <c r="A128">
        <f t="shared" si="3"/>
        <v>0</v>
      </c>
      <c r="B128">
        <f t="shared" si="4"/>
        <v>0</v>
      </c>
      <c r="C128">
        <f>'Корпусы Rehau'!F131</f>
        <v>0</v>
      </c>
      <c r="D128">
        <f>IF(ISERROR(VLOOKUP(C128,'Корпусы Rehau'!$F$6:$AI$497,28,0))=TRUE,,VLOOKUP(C128,'Корпусы Rehau'!$F$6:$AI$497,28,0))</f>
        <v>0</v>
      </c>
      <c r="E128" s="87">
        <f>IF(ISERROR(VLOOKUP(C128,'Корпусы Rehau'!$F$6:$AI$497,30,0))=TRUE,,VLOOKUP(C128,'Корпусы Rehau'!$F$6:$AI$497,30,0))</f>
        <v>0</v>
      </c>
      <c r="F128" s="87">
        <f>IF(ISERROR(VLOOKUP(C128,'Корпусы Rehau'!$F$6:$AI$497,2,0))=TRUE,,VLOOKUP(C128,'Корпусы Rehau'!$F$6:$AI$497,2,0))</f>
        <v>0</v>
      </c>
    </row>
    <row r="129" spans="1:6">
      <c r="A129">
        <f t="shared" si="3"/>
        <v>0</v>
      </c>
      <c r="B129">
        <f t="shared" si="4"/>
        <v>0</v>
      </c>
      <c r="C129">
        <f>'Корпусы Rehau'!F132</f>
        <v>0</v>
      </c>
      <c r="D129">
        <f>IF(ISERROR(VLOOKUP(C129,'Корпусы Rehau'!$F$6:$AI$497,28,0))=TRUE,,VLOOKUP(C129,'Корпусы Rehau'!$F$6:$AI$497,28,0))</f>
        <v>0</v>
      </c>
      <c r="E129" s="87">
        <f>IF(ISERROR(VLOOKUP(C129,'Корпусы Rehau'!$F$6:$AI$497,30,0))=TRUE,,VLOOKUP(C129,'Корпусы Rehau'!$F$6:$AI$497,30,0))</f>
        <v>0</v>
      </c>
      <c r="F129" s="87">
        <f>IF(ISERROR(VLOOKUP(C129,'Корпусы Rehau'!$F$6:$AI$497,2,0))=TRUE,,VLOOKUP(C129,'Корпусы Rehau'!$F$6:$AI$497,2,0))</f>
        <v>0</v>
      </c>
    </row>
    <row r="130" spans="1:6">
      <c r="A130">
        <f t="shared" si="3"/>
        <v>0</v>
      </c>
      <c r="B130">
        <f t="shared" si="4"/>
        <v>0</v>
      </c>
      <c r="C130">
        <f>'Корпусы Rehau'!F133</f>
        <v>0</v>
      </c>
      <c r="D130">
        <f>IF(ISERROR(VLOOKUP(C130,'Корпусы Rehau'!$F$6:$AI$497,28,0))=TRUE,,VLOOKUP(C130,'Корпусы Rehau'!$F$6:$AI$497,28,0))</f>
        <v>0</v>
      </c>
      <c r="E130" s="87">
        <f>IF(ISERROR(VLOOKUP(C130,'Корпусы Rehau'!$F$6:$AI$497,30,0))=TRUE,,VLOOKUP(C130,'Корпусы Rehau'!$F$6:$AI$497,30,0))</f>
        <v>0</v>
      </c>
      <c r="F130" s="87">
        <f>IF(ISERROR(VLOOKUP(C130,'Корпусы Rehau'!$F$6:$AI$497,2,0))=TRUE,,VLOOKUP(C130,'Корпусы Rehau'!$F$6:$AI$497,2,0))</f>
        <v>0</v>
      </c>
    </row>
    <row r="131" spans="1:6">
      <c r="A131">
        <f t="shared" si="3"/>
        <v>0</v>
      </c>
      <c r="B131">
        <f t="shared" si="4"/>
        <v>0</v>
      </c>
      <c r="C131">
        <f>'Корпусы Rehau'!F134</f>
        <v>0</v>
      </c>
      <c r="D131">
        <f>IF(ISERROR(VLOOKUP(C131,'Корпусы Rehau'!$F$6:$AI$497,28,0))=TRUE,,VLOOKUP(C131,'Корпусы Rehau'!$F$6:$AI$497,28,0))</f>
        <v>0</v>
      </c>
      <c r="E131" s="87">
        <f>IF(ISERROR(VLOOKUP(C131,'Корпусы Rehau'!$F$6:$AI$497,30,0))=TRUE,,VLOOKUP(C131,'Корпусы Rehau'!$F$6:$AI$497,30,0))</f>
        <v>0</v>
      </c>
      <c r="F131" s="87">
        <f>IF(ISERROR(VLOOKUP(C131,'Корпусы Rehau'!$F$6:$AI$497,2,0))=TRUE,,VLOOKUP(C131,'Корпусы Rehau'!$F$6:$AI$497,2,0))</f>
        <v>0</v>
      </c>
    </row>
    <row r="132" spans="1:6">
      <c r="A132">
        <f t="shared" si="3"/>
        <v>0</v>
      </c>
      <c r="B132">
        <f t="shared" si="4"/>
        <v>0</v>
      </c>
      <c r="C132">
        <f>'Корпусы Rehau'!F135</f>
        <v>0</v>
      </c>
      <c r="D132">
        <f>IF(ISERROR(VLOOKUP(C132,'Корпусы Rehau'!$F$6:$AI$497,28,0))=TRUE,,VLOOKUP(C132,'Корпусы Rehau'!$F$6:$AI$497,28,0))</f>
        <v>0</v>
      </c>
      <c r="E132" s="87">
        <f>IF(ISERROR(VLOOKUP(C132,'Корпусы Rehau'!$F$6:$AI$497,30,0))=TRUE,,VLOOKUP(C132,'Корпусы Rehau'!$F$6:$AI$497,30,0))</f>
        <v>0</v>
      </c>
      <c r="F132" s="87">
        <f>IF(ISERROR(VLOOKUP(C132,'Корпусы Rehau'!$F$6:$AI$497,2,0))=TRUE,,VLOOKUP(C132,'Корпусы Rehau'!$F$6:$AI$497,2,0))</f>
        <v>0</v>
      </c>
    </row>
    <row r="133" spans="1:6">
      <c r="A133">
        <f t="shared" ref="A133:A196" si="5">IF(D133&gt;0,1,0)</f>
        <v>0</v>
      </c>
      <c r="B133">
        <f t="shared" ref="B133:B196" si="6">B132+A133</f>
        <v>0</v>
      </c>
      <c r="C133">
        <f>'Корпусы Rehau'!F136</f>
        <v>0</v>
      </c>
      <c r="D133">
        <f>IF(ISERROR(VLOOKUP(C133,'Корпусы Rehau'!$F$6:$AI$497,28,0))=TRUE,,VLOOKUP(C133,'Корпусы Rehau'!$F$6:$AI$497,28,0))</f>
        <v>0</v>
      </c>
      <c r="E133" s="87">
        <f>IF(ISERROR(VLOOKUP(C133,'Корпусы Rehau'!$F$6:$AI$497,30,0))=TRUE,,VLOOKUP(C133,'Корпусы Rehau'!$F$6:$AI$497,30,0))</f>
        <v>0</v>
      </c>
      <c r="F133" s="87">
        <f>IF(ISERROR(VLOOKUP(C133,'Корпусы Rehau'!$F$6:$AI$497,2,0))=TRUE,,VLOOKUP(C133,'Корпусы Rehau'!$F$6:$AI$497,2,0))</f>
        <v>0</v>
      </c>
    </row>
    <row r="134" spans="1:6">
      <c r="A134">
        <f t="shared" si="5"/>
        <v>0</v>
      </c>
      <c r="B134">
        <f t="shared" si="6"/>
        <v>0</v>
      </c>
      <c r="C134">
        <f>'Корпусы Rehau'!F137</f>
        <v>0</v>
      </c>
      <c r="D134">
        <f>IF(ISERROR(VLOOKUP(C134,'Корпусы Rehau'!$F$6:$AI$497,28,0))=TRUE,,VLOOKUP(C134,'Корпусы Rehau'!$F$6:$AI$497,28,0))</f>
        <v>0</v>
      </c>
      <c r="E134" s="87">
        <f>IF(ISERROR(VLOOKUP(C134,'Корпусы Rehau'!$F$6:$AI$497,30,0))=TRUE,,VLOOKUP(C134,'Корпусы Rehau'!$F$6:$AI$497,30,0))</f>
        <v>0</v>
      </c>
      <c r="F134" s="87">
        <f>IF(ISERROR(VLOOKUP(C134,'Корпусы Rehau'!$F$6:$AI$497,2,0))=TRUE,,VLOOKUP(C134,'Корпусы Rehau'!$F$6:$AI$497,2,0))</f>
        <v>0</v>
      </c>
    </row>
    <row r="135" spans="1:6">
      <c r="A135">
        <f t="shared" si="5"/>
        <v>0</v>
      </c>
      <c r="B135">
        <f t="shared" si="6"/>
        <v>0</v>
      </c>
      <c r="C135">
        <f>'Корпусы Rehau'!F138</f>
        <v>0</v>
      </c>
      <c r="D135">
        <f>IF(ISERROR(VLOOKUP(C135,'Корпусы Rehau'!$F$6:$AI$497,28,0))=TRUE,,VLOOKUP(C135,'Корпусы Rehau'!$F$6:$AI$497,28,0))</f>
        <v>0</v>
      </c>
      <c r="E135" s="87">
        <f>IF(ISERROR(VLOOKUP(C135,'Корпусы Rehau'!$F$6:$AI$497,30,0))=TRUE,,VLOOKUP(C135,'Корпусы Rehau'!$F$6:$AI$497,30,0))</f>
        <v>0</v>
      </c>
      <c r="F135" s="87">
        <f>IF(ISERROR(VLOOKUP(C135,'Корпусы Rehau'!$F$6:$AI$497,2,0))=TRUE,,VLOOKUP(C135,'Корпусы Rehau'!$F$6:$AI$497,2,0))</f>
        <v>0</v>
      </c>
    </row>
    <row r="136" spans="1:6">
      <c r="A136">
        <f t="shared" si="5"/>
        <v>0</v>
      </c>
      <c r="B136">
        <f t="shared" si="6"/>
        <v>0</v>
      </c>
      <c r="C136">
        <f>'Корпусы Rehau'!F139</f>
        <v>0</v>
      </c>
      <c r="D136">
        <f>IF(ISERROR(VLOOKUP(C136,'Корпусы Rehau'!$F$6:$AI$497,28,0))=TRUE,,VLOOKUP(C136,'Корпусы Rehau'!$F$6:$AI$497,28,0))</f>
        <v>0</v>
      </c>
      <c r="E136" s="87">
        <f>IF(ISERROR(VLOOKUP(C136,'Корпусы Rehau'!$F$6:$AI$497,30,0))=TRUE,,VLOOKUP(C136,'Корпусы Rehau'!$F$6:$AI$497,30,0))</f>
        <v>0</v>
      </c>
      <c r="F136" s="87">
        <f>IF(ISERROR(VLOOKUP(C136,'Корпусы Rehau'!$F$6:$AI$497,2,0))=TRUE,,VLOOKUP(C136,'Корпусы Rehau'!$F$6:$AI$497,2,0))</f>
        <v>0</v>
      </c>
    </row>
    <row r="137" spans="1:6">
      <c r="A137">
        <f t="shared" si="5"/>
        <v>0</v>
      </c>
      <c r="B137">
        <f t="shared" si="6"/>
        <v>0</v>
      </c>
      <c r="C137">
        <f>'Корпусы Rehau'!F140</f>
        <v>0</v>
      </c>
      <c r="D137">
        <f>IF(ISERROR(VLOOKUP(C137,'Корпусы Rehau'!$F$6:$AI$497,28,0))=TRUE,,VLOOKUP(C137,'Корпусы Rehau'!$F$6:$AI$497,28,0))</f>
        <v>0</v>
      </c>
      <c r="E137" s="87">
        <f>IF(ISERROR(VLOOKUP(C137,'Корпусы Rehau'!$F$6:$AI$497,30,0))=TRUE,,VLOOKUP(C137,'Корпусы Rehau'!$F$6:$AI$497,30,0))</f>
        <v>0</v>
      </c>
      <c r="F137" s="87">
        <f>IF(ISERROR(VLOOKUP(C137,'Корпусы Rehau'!$F$6:$AI$497,2,0))=TRUE,,VLOOKUP(C137,'Корпусы Rehau'!$F$6:$AI$497,2,0))</f>
        <v>0</v>
      </c>
    </row>
    <row r="138" spans="1:6">
      <c r="A138">
        <f t="shared" si="5"/>
        <v>0</v>
      </c>
      <c r="B138">
        <f t="shared" si="6"/>
        <v>0</v>
      </c>
      <c r="C138">
        <f>'Корпусы Rehau'!F141</f>
        <v>0</v>
      </c>
      <c r="D138">
        <f>IF(ISERROR(VLOOKUP(C138,'Корпусы Rehau'!$F$6:$AI$497,28,0))=TRUE,,VLOOKUP(C138,'Корпусы Rehau'!$F$6:$AI$497,28,0))</f>
        <v>0</v>
      </c>
      <c r="E138" s="87">
        <f>IF(ISERROR(VLOOKUP(C138,'Корпусы Rehau'!$F$6:$AI$497,30,0))=TRUE,,VLOOKUP(C138,'Корпусы Rehau'!$F$6:$AI$497,30,0))</f>
        <v>0</v>
      </c>
      <c r="F138" s="87">
        <f>IF(ISERROR(VLOOKUP(C138,'Корпусы Rehau'!$F$6:$AI$497,2,0))=TRUE,,VLOOKUP(C138,'Корпусы Rehau'!$F$6:$AI$497,2,0))</f>
        <v>0</v>
      </c>
    </row>
    <row r="139" spans="1:6">
      <c r="A139">
        <f t="shared" si="5"/>
        <v>0</v>
      </c>
      <c r="B139">
        <f t="shared" si="6"/>
        <v>0</v>
      </c>
      <c r="C139">
        <f>'Корпусы Rehau'!F142</f>
        <v>0</v>
      </c>
      <c r="D139">
        <f>IF(ISERROR(VLOOKUP(C139,'Корпусы Rehau'!$F$6:$AI$497,28,0))=TRUE,,VLOOKUP(C139,'Корпусы Rehau'!$F$6:$AI$497,28,0))</f>
        <v>0</v>
      </c>
      <c r="E139" s="87">
        <f>IF(ISERROR(VLOOKUP(C139,'Корпусы Rehau'!$F$6:$AI$497,30,0))=TRUE,,VLOOKUP(C139,'Корпусы Rehau'!$F$6:$AI$497,30,0))</f>
        <v>0</v>
      </c>
      <c r="F139" s="87">
        <f>IF(ISERROR(VLOOKUP(C139,'Корпусы Rehau'!$F$6:$AI$497,2,0))=TRUE,,VLOOKUP(C139,'Корпусы Rehau'!$F$6:$AI$497,2,0))</f>
        <v>0</v>
      </c>
    </row>
    <row r="140" spans="1:6">
      <c r="A140">
        <f t="shared" si="5"/>
        <v>0</v>
      </c>
      <c r="B140">
        <f t="shared" si="6"/>
        <v>0</v>
      </c>
      <c r="C140">
        <f>'Корпусы Rehau'!F143</f>
        <v>0</v>
      </c>
      <c r="D140">
        <f>IF(ISERROR(VLOOKUP(C140,'Корпусы Rehau'!$F$6:$AI$497,28,0))=TRUE,,VLOOKUP(C140,'Корпусы Rehau'!$F$6:$AI$497,28,0))</f>
        <v>0</v>
      </c>
      <c r="E140" s="87">
        <f>IF(ISERROR(VLOOKUP(C140,'Корпусы Rehau'!$F$6:$AI$497,30,0))=TRUE,,VLOOKUP(C140,'Корпусы Rehau'!$F$6:$AI$497,30,0))</f>
        <v>0</v>
      </c>
      <c r="F140" s="87">
        <f>IF(ISERROR(VLOOKUP(C140,'Корпусы Rehau'!$F$6:$AI$497,2,0))=TRUE,,VLOOKUP(C140,'Корпусы Rehau'!$F$6:$AI$497,2,0))</f>
        <v>0</v>
      </c>
    </row>
    <row r="141" spans="1:6">
      <c r="A141">
        <f t="shared" si="5"/>
        <v>0</v>
      </c>
      <c r="B141">
        <f t="shared" si="6"/>
        <v>0</v>
      </c>
      <c r="C141">
        <f>'Корпусы Rehau'!F144</f>
        <v>0</v>
      </c>
      <c r="D141">
        <f>IF(ISERROR(VLOOKUP(C141,'Корпусы Rehau'!$F$6:$AI$497,28,0))=TRUE,,VLOOKUP(C141,'Корпусы Rehau'!$F$6:$AI$497,28,0))</f>
        <v>0</v>
      </c>
      <c r="E141" s="87">
        <f>IF(ISERROR(VLOOKUP(C141,'Корпусы Rehau'!$F$6:$AI$497,30,0))=TRUE,,VLOOKUP(C141,'Корпусы Rehau'!$F$6:$AI$497,30,0))</f>
        <v>0</v>
      </c>
      <c r="F141" s="87">
        <f>IF(ISERROR(VLOOKUP(C141,'Корпусы Rehau'!$F$6:$AI$497,2,0))=TRUE,,VLOOKUP(C141,'Корпусы Rehau'!$F$6:$AI$497,2,0))</f>
        <v>0</v>
      </c>
    </row>
    <row r="142" spans="1:6">
      <c r="A142">
        <f t="shared" si="5"/>
        <v>0</v>
      </c>
      <c r="B142">
        <f t="shared" si="6"/>
        <v>0</v>
      </c>
      <c r="C142">
        <f>'Корпусы Rehau'!F145</f>
        <v>0</v>
      </c>
      <c r="D142">
        <f>IF(ISERROR(VLOOKUP(C142,'Корпусы Rehau'!$F$6:$AI$497,28,0))=TRUE,,VLOOKUP(C142,'Корпусы Rehau'!$F$6:$AI$497,28,0))</f>
        <v>0</v>
      </c>
      <c r="E142" s="87">
        <f>IF(ISERROR(VLOOKUP(C142,'Корпусы Rehau'!$F$6:$AI$497,30,0))=TRUE,,VLOOKUP(C142,'Корпусы Rehau'!$F$6:$AI$497,30,0))</f>
        <v>0</v>
      </c>
      <c r="F142" s="87">
        <f>IF(ISERROR(VLOOKUP(C142,'Корпусы Rehau'!$F$6:$AI$497,2,0))=TRUE,,VLOOKUP(C142,'Корпусы Rehau'!$F$6:$AI$497,2,0))</f>
        <v>0</v>
      </c>
    </row>
    <row r="143" spans="1:6">
      <c r="A143">
        <f t="shared" si="5"/>
        <v>0</v>
      </c>
      <c r="B143">
        <f t="shared" si="6"/>
        <v>0</v>
      </c>
      <c r="C143">
        <f>'Корпусы Rehau'!F146</f>
        <v>0</v>
      </c>
      <c r="D143">
        <f>IF(ISERROR(VLOOKUP(C143,'Корпусы Rehau'!$F$6:$AI$497,28,0))=TRUE,,VLOOKUP(C143,'Корпусы Rehau'!$F$6:$AI$497,28,0))</f>
        <v>0</v>
      </c>
      <c r="E143" s="87">
        <f>IF(ISERROR(VLOOKUP(C143,'Корпусы Rehau'!$F$6:$AI$497,30,0))=TRUE,,VLOOKUP(C143,'Корпусы Rehau'!$F$6:$AI$497,30,0))</f>
        <v>0</v>
      </c>
      <c r="F143" s="87">
        <f>IF(ISERROR(VLOOKUP(C143,'Корпусы Rehau'!$F$6:$AI$497,2,0))=TRUE,,VLOOKUP(C143,'Корпусы Rehau'!$F$6:$AI$497,2,0))</f>
        <v>0</v>
      </c>
    </row>
    <row r="144" spans="1:6">
      <c r="A144">
        <f t="shared" si="5"/>
        <v>0</v>
      </c>
      <c r="B144">
        <f t="shared" si="6"/>
        <v>0</v>
      </c>
      <c r="C144">
        <f>'Корпусы Rehau'!F147</f>
        <v>0</v>
      </c>
      <c r="D144">
        <f>IF(ISERROR(VLOOKUP(C144,'Корпусы Rehau'!$F$6:$AI$497,28,0))=TRUE,,VLOOKUP(C144,'Корпусы Rehau'!$F$6:$AI$497,28,0))</f>
        <v>0</v>
      </c>
      <c r="E144" s="87">
        <f>IF(ISERROR(VLOOKUP(C144,'Корпусы Rehau'!$F$6:$AI$497,30,0))=TRUE,,VLOOKUP(C144,'Корпусы Rehau'!$F$6:$AI$497,30,0))</f>
        <v>0</v>
      </c>
      <c r="F144" s="87">
        <f>IF(ISERROR(VLOOKUP(C144,'Корпусы Rehau'!$F$6:$AI$497,2,0))=TRUE,,VLOOKUP(C144,'Корпусы Rehau'!$F$6:$AI$497,2,0))</f>
        <v>0</v>
      </c>
    </row>
    <row r="145" spans="1:6">
      <c r="A145">
        <f t="shared" si="5"/>
        <v>0</v>
      </c>
      <c r="B145">
        <f t="shared" si="6"/>
        <v>0</v>
      </c>
      <c r="C145">
        <f>'Корпусы Rehau'!F148</f>
        <v>0</v>
      </c>
      <c r="D145">
        <f>IF(ISERROR(VLOOKUP(C145,'Корпусы Rehau'!$F$6:$AI$497,28,0))=TRUE,,VLOOKUP(C145,'Корпусы Rehau'!$F$6:$AI$497,28,0))</f>
        <v>0</v>
      </c>
      <c r="E145" s="87">
        <f>IF(ISERROR(VLOOKUP(C145,'Корпусы Rehau'!$F$6:$AI$497,30,0))=TRUE,,VLOOKUP(C145,'Корпусы Rehau'!$F$6:$AI$497,30,0))</f>
        <v>0</v>
      </c>
      <c r="F145" s="87">
        <f>IF(ISERROR(VLOOKUP(C145,'Корпусы Rehau'!$F$6:$AI$497,2,0))=TRUE,,VLOOKUP(C145,'Корпусы Rehau'!$F$6:$AI$497,2,0))</f>
        <v>0</v>
      </c>
    </row>
    <row r="146" spans="1:6">
      <c r="A146">
        <f t="shared" si="5"/>
        <v>0</v>
      </c>
      <c r="B146">
        <f t="shared" si="6"/>
        <v>0</v>
      </c>
      <c r="C146">
        <f>'Корпусы Rehau'!F149</f>
        <v>0</v>
      </c>
      <c r="D146">
        <f>IF(ISERROR(VLOOKUP(C146,'Корпусы Rehau'!$F$6:$AI$497,28,0))=TRUE,,VLOOKUP(C146,'Корпусы Rehau'!$F$6:$AI$497,28,0))</f>
        <v>0</v>
      </c>
      <c r="E146" s="87">
        <f>IF(ISERROR(VLOOKUP(C146,'Корпусы Rehau'!$F$6:$AI$497,30,0))=TRUE,,VLOOKUP(C146,'Корпусы Rehau'!$F$6:$AI$497,30,0))</f>
        <v>0</v>
      </c>
      <c r="F146" s="87">
        <f>IF(ISERROR(VLOOKUP(C146,'Корпусы Rehau'!$F$6:$AI$497,2,0))=TRUE,,VLOOKUP(C146,'Корпусы Rehau'!$F$6:$AI$497,2,0))</f>
        <v>0</v>
      </c>
    </row>
    <row r="147" spans="1:6">
      <c r="A147">
        <f t="shared" si="5"/>
        <v>0</v>
      </c>
      <c r="B147">
        <f t="shared" si="6"/>
        <v>0</v>
      </c>
      <c r="C147">
        <f>'Корпусы Rehau'!F150</f>
        <v>0</v>
      </c>
      <c r="D147">
        <f>IF(ISERROR(VLOOKUP(C147,'Корпусы Rehau'!$F$6:$AI$497,28,0))=TRUE,,VLOOKUP(C147,'Корпусы Rehau'!$F$6:$AI$497,28,0))</f>
        <v>0</v>
      </c>
      <c r="E147" s="87">
        <f>IF(ISERROR(VLOOKUP(C147,'Корпусы Rehau'!$F$6:$AI$497,30,0))=TRUE,,VLOOKUP(C147,'Корпусы Rehau'!$F$6:$AI$497,30,0))</f>
        <v>0</v>
      </c>
      <c r="F147" s="87">
        <f>IF(ISERROR(VLOOKUP(C147,'Корпусы Rehau'!$F$6:$AI$497,2,0))=TRUE,,VLOOKUP(C147,'Корпусы Rehau'!$F$6:$AI$497,2,0))</f>
        <v>0</v>
      </c>
    </row>
    <row r="148" spans="1:6">
      <c r="A148">
        <f t="shared" si="5"/>
        <v>0</v>
      </c>
      <c r="B148">
        <f t="shared" si="6"/>
        <v>0</v>
      </c>
      <c r="C148">
        <f>'Корпусы Rehau'!F151</f>
        <v>0</v>
      </c>
      <c r="D148">
        <f>IF(ISERROR(VLOOKUP(C148,'Корпусы Rehau'!$F$6:$AI$497,28,0))=TRUE,,VLOOKUP(C148,'Корпусы Rehau'!$F$6:$AI$497,28,0))</f>
        <v>0</v>
      </c>
      <c r="E148" s="87">
        <f>IF(ISERROR(VLOOKUP(C148,'Корпусы Rehau'!$F$6:$AI$497,30,0))=TRUE,,VLOOKUP(C148,'Корпусы Rehau'!$F$6:$AI$497,30,0))</f>
        <v>0</v>
      </c>
      <c r="F148" s="87">
        <f>IF(ISERROR(VLOOKUP(C148,'Корпусы Rehau'!$F$6:$AI$497,2,0))=TRUE,,VLOOKUP(C148,'Корпусы Rehau'!$F$6:$AI$497,2,0))</f>
        <v>0</v>
      </c>
    </row>
    <row r="149" spans="1:6">
      <c r="A149">
        <f t="shared" si="5"/>
        <v>0</v>
      </c>
      <c r="B149">
        <f t="shared" si="6"/>
        <v>0</v>
      </c>
      <c r="C149">
        <f>'Корпусы Rehau'!F152</f>
        <v>0</v>
      </c>
      <c r="D149">
        <f>IF(ISERROR(VLOOKUP(C149,'Корпусы Rehau'!$F$6:$AI$497,28,0))=TRUE,,VLOOKUP(C149,'Корпусы Rehau'!$F$6:$AI$497,28,0))</f>
        <v>0</v>
      </c>
      <c r="E149" s="87">
        <f>IF(ISERROR(VLOOKUP(C149,'Корпусы Rehau'!$F$6:$AI$497,30,0))=TRUE,,VLOOKUP(C149,'Корпусы Rehau'!$F$6:$AI$497,30,0))</f>
        <v>0</v>
      </c>
      <c r="F149" s="87">
        <f>IF(ISERROR(VLOOKUP(C149,'Корпусы Rehau'!$F$6:$AI$497,2,0))=TRUE,,VLOOKUP(C149,'Корпусы Rehau'!$F$6:$AI$497,2,0))</f>
        <v>0</v>
      </c>
    </row>
    <row r="150" spans="1:6">
      <c r="A150">
        <f t="shared" si="5"/>
        <v>0</v>
      </c>
      <c r="B150">
        <f t="shared" si="6"/>
        <v>0</v>
      </c>
      <c r="C150">
        <f>'Корпусы Rehau'!F153</f>
        <v>0</v>
      </c>
      <c r="D150">
        <f>IF(ISERROR(VLOOKUP(C150,'Корпусы Rehau'!$F$6:$AI$497,28,0))=TRUE,,VLOOKUP(C150,'Корпусы Rehau'!$F$6:$AI$497,28,0))</f>
        <v>0</v>
      </c>
      <c r="E150" s="87">
        <f>IF(ISERROR(VLOOKUP(C150,'Корпусы Rehau'!$F$6:$AI$497,30,0))=TRUE,,VLOOKUP(C150,'Корпусы Rehau'!$F$6:$AI$497,30,0))</f>
        <v>0</v>
      </c>
      <c r="F150" s="87">
        <f>IF(ISERROR(VLOOKUP(C150,'Корпусы Rehau'!$F$6:$AI$497,2,0))=TRUE,,VLOOKUP(C150,'Корпусы Rehau'!$F$6:$AI$497,2,0))</f>
        <v>0</v>
      </c>
    </row>
    <row r="151" spans="1:6">
      <c r="A151">
        <f t="shared" si="5"/>
        <v>0</v>
      </c>
      <c r="B151">
        <f t="shared" si="6"/>
        <v>0</v>
      </c>
      <c r="C151">
        <f>'Корпусы Rehau'!F154</f>
        <v>0</v>
      </c>
      <c r="D151">
        <f>IF(ISERROR(VLOOKUP(C151,'Корпусы Rehau'!$F$6:$AI$497,28,0))=TRUE,,VLOOKUP(C151,'Корпусы Rehau'!$F$6:$AI$497,28,0))</f>
        <v>0</v>
      </c>
      <c r="E151" s="87">
        <f>IF(ISERROR(VLOOKUP(C151,'Корпусы Rehau'!$F$6:$AI$497,30,0))=TRUE,,VLOOKUP(C151,'Корпусы Rehau'!$F$6:$AI$497,30,0))</f>
        <v>0</v>
      </c>
      <c r="F151" s="87">
        <f>IF(ISERROR(VLOOKUP(C151,'Корпусы Rehau'!$F$6:$AI$497,2,0))=TRUE,,VLOOKUP(C151,'Корпусы Rehau'!$F$6:$AI$497,2,0))</f>
        <v>0</v>
      </c>
    </row>
    <row r="152" spans="1:6">
      <c r="A152">
        <f t="shared" si="5"/>
        <v>0</v>
      </c>
      <c r="B152">
        <f t="shared" si="6"/>
        <v>0</v>
      </c>
      <c r="C152">
        <f>'Корпусы Rehau'!F155</f>
        <v>0</v>
      </c>
      <c r="D152">
        <f>IF(ISERROR(VLOOKUP(C152,'Корпусы Rehau'!$F$6:$AI$497,28,0))=TRUE,,VLOOKUP(C152,'Корпусы Rehau'!$F$6:$AI$497,28,0))</f>
        <v>0</v>
      </c>
      <c r="E152" s="87">
        <f>IF(ISERROR(VLOOKUP(C152,'Корпусы Rehau'!$F$6:$AI$497,30,0))=TRUE,,VLOOKUP(C152,'Корпусы Rehau'!$F$6:$AI$497,30,0))</f>
        <v>0</v>
      </c>
      <c r="F152" s="87">
        <f>IF(ISERROR(VLOOKUP(C152,'Корпусы Rehau'!$F$6:$AI$497,2,0))=TRUE,,VLOOKUP(C152,'Корпусы Rehau'!$F$6:$AI$497,2,0))</f>
        <v>0</v>
      </c>
    </row>
    <row r="153" spans="1:6">
      <c r="A153">
        <f t="shared" si="5"/>
        <v>0</v>
      </c>
      <c r="B153">
        <f t="shared" si="6"/>
        <v>0</v>
      </c>
      <c r="C153">
        <f>'Корпусы Rehau'!F156</f>
        <v>0</v>
      </c>
      <c r="D153">
        <f>IF(ISERROR(VLOOKUP(C153,'Корпусы Rehau'!$F$6:$AI$497,28,0))=TRUE,,VLOOKUP(C153,'Корпусы Rehau'!$F$6:$AI$497,28,0))</f>
        <v>0</v>
      </c>
      <c r="E153" s="87">
        <f>IF(ISERROR(VLOOKUP(C153,'Корпусы Rehau'!$F$6:$AI$497,30,0))=TRUE,,VLOOKUP(C153,'Корпусы Rehau'!$F$6:$AI$497,30,0))</f>
        <v>0</v>
      </c>
      <c r="F153" s="87">
        <f>IF(ISERROR(VLOOKUP(C153,'Корпусы Rehau'!$F$6:$AI$497,2,0))=TRUE,,VLOOKUP(C153,'Корпусы Rehau'!$F$6:$AI$497,2,0))</f>
        <v>0</v>
      </c>
    </row>
    <row r="154" spans="1:6">
      <c r="A154">
        <f t="shared" si="5"/>
        <v>0</v>
      </c>
      <c r="B154">
        <f t="shared" si="6"/>
        <v>0</v>
      </c>
      <c r="C154">
        <f>'Корпусы Rehau'!F157</f>
        <v>0</v>
      </c>
      <c r="D154">
        <f>IF(ISERROR(VLOOKUP(C154,'Корпусы Rehau'!$F$6:$AI$497,28,0))=TRUE,,VLOOKUP(C154,'Корпусы Rehau'!$F$6:$AI$497,28,0))</f>
        <v>0</v>
      </c>
      <c r="E154" s="87">
        <f>IF(ISERROR(VLOOKUP(C154,'Корпусы Rehau'!$F$6:$AI$497,30,0))=TRUE,,VLOOKUP(C154,'Корпусы Rehau'!$F$6:$AI$497,30,0))</f>
        <v>0</v>
      </c>
      <c r="F154" s="87">
        <f>IF(ISERROR(VLOOKUP(C154,'Корпусы Rehau'!$F$6:$AI$497,2,0))=TRUE,,VLOOKUP(C154,'Корпусы Rehau'!$F$6:$AI$497,2,0))</f>
        <v>0</v>
      </c>
    </row>
    <row r="155" spans="1:6">
      <c r="A155">
        <f t="shared" si="5"/>
        <v>0</v>
      </c>
      <c r="B155">
        <f t="shared" si="6"/>
        <v>0</v>
      </c>
      <c r="C155">
        <f>'Корпусы Rehau'!F158</f>
        <v>0</v>
      </c>
      <c r="D155">
        <f>IF(ISERROR(VLOOKUP(C155,'Корпусы Rehau'!$F$6:$AI$497,28,0))=TRUE,,VLOOKUP(C155,'Корпусы Rehau'!$F$6:$AI$497,28,0))</f>
        <v>0</v>
      </c>
      <c r="E155" s="87">
        <f>IF(ISERROR(VLOOKUP(C155,'Корпусы Rehau'!$F$6:$AI$497,30,0))=TRUE,,VLOOKUP(C155,'Корпусы Rehau'!$F$6:$AI$497,30,0))</f>
        <v>0</v>
      </c>
      <c r="F155" s="87">
        <f>IF(ISERROR(VLOOKUP(C155,'Корпусы Rehau'!$F$6:$AI$497,2,0))=TRUE,,VLOOKUP(C155,'Корпусы Rehau'!$F$6:$AI$497,2,0))</f>
        <v>0</v>
      </c>
    </row>
    <row r="156" spans="1:6">
      <c r="A156">
        <f t="shared" si="5"/>
        <v>0</v>
      </c>
      <c r="B156">
        <f t="shared" si="6"/>
        <v>0</v>
      </c>
      <c r="C156">
        <f>'Корпусы Rehau'!F159</f>
        <v>0</v>
      </c>
      <c r="D156">
        <f>IF(ISERROR(VLOOKUP(C156,'Корпусы Rehau'!$F$6:$AI$497,28,0))=TRUE,,VLOOKUP(C156,'Корпусы Rehau'!$F$6:$AI$497,28,0))</f>
        <v>0</v>
      </c>
      <c r="E156" s="87">
        <f>IF(ISERROR(VLOOKUP(C156,'Корпусы Rehau'!$F$6:$AI$497,30,0))=TRUE,,VLOOKUP(C156,'Корпусы Rehau'!$F$6:$AI$497,30,0))</f>
        <v>0</v>
      </c>
      <c r="F156" s="87">
        <f>IF(ISERROR(VLOOKUP(C156,'Корпусы Rehau'!$F$6:$AI$497,2,0))=TRUE,,VLOOKUP(C156,'Корпусы Rehau'!$F$6:$AI$497,2,0))</f>
        <v>0</v>
      </c>
    </row>
    <row r="157" spans="1:6">
      <c r="A157">
        <f t="shared" si="5"/>
        <v>0</v>
      </c>
      <c r="B157">
        <f t="shared" si="6"/>
        <v>0</v>
      </c>
      <c r="C157">
        <f>'Корпусы Rehau'!F160</f>
        <v>0</v>
      </c>
      <c r="D157">
        <f>IF(ISERROR(VLOOKUP(C157,'Корпусы Rehau'!$F$6:$AI$497,28,0))=TRUE,,VLOOKUP(C157,'Корпусы Rehau'!$F$6:$AI$497,28,0))</f>
        <v>0</v>
      </c>
      <c r="E157" s="87">
        <f>IF(ISERROR(VLOOKUP(C157,'Корпусы Rehau'!$F$6:$AI$497,30,0))=TRUE,,VLOOKUP(C157,'Корпусы Rehau'!$F$6:$AI$497,30,0))</f>
        <v>0</v>
      </c>
      <c r="F157" s="87">
        <f>IF(ISERROR(VLOOKUP(C157,'Корпусы Rehau'!$F$6:$AI$497,2,0))=TRUE,,VLOOKUP(C157,'Корпусы Rehau'!$F$6:$AI$497,2,0))</f>
        <v>0</v>
      </c>
    </row>
    <row r="158" spans="1:6">
      <c r="A158">
        <f t="shared" si="5"/>
        <v>0</v>
      </c>
      <c r="B158">
        <f t="shared" si="6"/>
        <v>0</v>
      </c>
      <c r="C158">
        <f>'Корпусы Rehau'!F161</f>
        <v>0</v>
      </c>
      <c r="D158">
        <f>IF(ISERROR(VLOOKUP(C158,'Корпусы Rehau'!$F$6:$AI$497,28,0))=TRUE,,VLOOKUP(C158,'Корпусы Rehau'!$F$6:$AI$497,28,0))</f>
        <v>0</v>
      </c>
      <c r="E158" s="87">
        <f>IF(ISERROR(VLOOKUP(C158,'Корпусы Rehau'!$F$6:$AI$497,30,0))=TRUE,,VLOOKUP(C158,'Корпусы Rehau'!$F$6:$AI$497,30,0))</f>
        <v>0</v>
      </c>
      <c r="F158" s="87">
        <f>IF(ISERROR(VLOOKUP(C158,'Корпусы Rehau'!$F$6:$AI$497,2,0))=TRUE,,VLOOKUP(C158,'Корпусы Rehau'!$F$6:$AI$497,2,0))</f>
        <v>0</v>
      </c>
    </row>
    <row r="159" spans="1:6">
      <c r="A159">
        <f t="shared" si="5"/>
        <v>0</v>
      </c>
      <c r="B159">
        <f t="shared" si="6"/>
        <v>0</v>
      </c>
      <c r="C159">
        <f>'Корпусы Rehau'!F162</f>
        <v>0</v>
      </c>
      <c r="D159">
        <f>IF(ISERROR(VLOOKUP(C159,'Корпусы Rehau'!$F$6:$AI$497,28,0))=TRUE,,VLOOKUP(C159,'Корпусы Rehau'!$F$6:$AI$497,28,0))</f>
        <v>0</v>
      </c>
      <c r="E159" s="87">
        <f>IF(ISERROR(VLOOKUP(C159,'Корпусы Rehau'!$F$6:$AI$497,30,0))=TRUE,,VLOOKUP(C159,'Корпусы Rehau'!$F$6:$AI$497,30,0))</f>
        <v>0</v>
      </c>
      <c r="F159" s="87">
        <f>IF(ISERROR(VLOOKUP(C159,'Корпусы Rehau'!$F$6:$AI$497,2,0))=TRUE,,VLOOKUP(C159,'Корпусы Rehau'!$F$6:$AI$497,2,0))</f>
        <v>0</v>
      </c>
    </row>
    <row r="160" spans="1:6">
      <c r="A160">
        <f t="shared" si="5"/>
        <v>0</v>
      </c>
      <c r="B160">
        <f t="shared" si="6"/>
        <v>0</v>
      </c>
      <c r="C160">
        <f>'Корпусы Rehau'!F163</f>
        <v>0</v>
      </c>
      <c r="D160">
        <f>IF(ISERROR(VLOOKUP(C160,'Корпусы Rehau'!$F$6:$AI$497,28,0))=TRUE,,VLOOKUP(C160,'Корпусы Rehau'!$F$6:$AI$497,28,0))</f>
        <v>0</v>
      </c>
      <c r="E160" s="87">
        <f>IF(ISERROR(VLOOKUP(C160,'Корпусы Rehau'!$F$6:$AI$497,30,0))=TRUE,,VLOOKUP(C160,'Корпусы Rehau'!$F$6:$AI$497,30,0))</f>
        <v>0</v>
      </c>
      <c r="F160" s="87">
        <f>IF(ISERROR(VLOOKUP(C160,'Корпусы Rehau'!$F$6:$AI$497,2,0))=TRUE,,VLOOKUP(C160,'Корпусы Rehau'!$F$6:$AI$497,2,0))</f>
        <v>0</v>
      </c>
    </row>
    <row r="161" spans="1:6">
      <c r="A161">
        <f t="shared" si="5"/>
        <v>0</v>
      </c>
      <c r="B161">
        <f t="shared" si="6"/>
        <v>0</v>
      </c>
      <c r="C161">
        <f>'Корпусы Rehau'!F164</f>
        <v>0</v>
      </c>
      <c r="D161">
        <f>IF(ISERROR(VLOOKUP(C161,'Корпусы Rehau'!$F$6:$AI$497,28,0))=TRUE,,VLOOKUP(C161,'Корпусы Rehau'!$F$6:$AI$497,28,0))</f>
        <v>0</v>
      </c>
      <c r="E161" s="87">
        <f>IF(ISERROR(VLOOKUP(C161,'Корпусы Rehau'!$F$6:$AI$497,30,0))=TRUE,,VLOOKUP(C161,'Корпусы Rehau'!$F$6:$AI$497,30,0))</f>
        <v>0</v>
      </c>
      <c r="F161" s="87">
        <f>IF(ISERROR(VLOOKUP(C161,'Корпусы Rehau'!$F$6:$AI$497,2,0))=TRUE,,VLOOKUP(C161,'Корпусы Rehau'!$F$6:$AI$497,2,0))</f>
        <v>0</v>
      </c>
    </row>
    <row r="162" spans="1:6">
      <c r="A162">
        <f t="shared" si="5"/>
        <v>0</v>
      </c>
      <c r="B162">
        <f t="shared" si="6"/>
        <v>0</v>
      </c>
      <c r="C162">
        <f>'Корпусы Rehau'!F165</f>
        <v>0</v>
      </c>
      <c r="D162">
        <f>IF(ISERROR(VLOOKUP(C162,'Корпусы Rehau'!$F$6:$AI$497,28,0))=TRUE,,VLOOKUP(C162,'Корпусы Rehau'!$F$6:$AI$497,28,0))</f>
        <v>0</v>
      </c>
      <c r="E162" s="87">
        <f>IF(ISERROR(VLOOKUP(C162,'Корпусы Rehau'!$F$6:$AI$497,30,0))=TRUE,,VLOOKUP(C162,'Корпусы Rehau'!$F$6:$AI$497,30,0))</f>
        <v>0</v>
      </c>
      <c r="F162" s="87">
        <f>IF(ISERROR(VLOOKUP(C162,'Корпусы Rehau'!$F$6:$AI$497,2,0))=TRUE,,VLOOKUP(C162,'Корпусы Rehau'!$F$6:$AI$497,2,0))</f>
        <v>0</v>
      </c>
    </row>
    <row r="163" spans="1:6">
      <c r="A163">
        <f t="shared" si="5"/>
        <v>0</v>
      </c>
      <c r="B163">
        <f t="shared" si="6"/>
        <v>0</v>
      </c>
      <c r="C163">
        <f>'Корпусы Rehau'!F166</f>
        <v>0</v>
      </c>
      <c r="D163">
        <f>IF(ISERROR(VLOOKUP(C163,'Корпусы Rehau'!$F$6:$AI$497,28,0))=TRUE,,VLOOKUP(C163,'Корпусы Rehau'!$F$6:$AI$497,28,0))</f>
        <v>0</v>
      </c>
      <c r="E163" s="87">
        <f>IF(ISERROR(VLOOKUP(C163,'Корпусы Rehau'!$F$6:$AI$497,30,0))=TRUE,,VLOOKUP(C163,'Корпусы Rehau'!$F$6:$AI$497,30,0))</f>
        <v>0</v>
      </c>
      <c r="F163" s="87">
        <f>IF(ISERROR(VLOOKUP(C163,'Корпусы Rehau'!$F$6:$AI$497,2,0))=TRUE,,VLOOKUP(C163,'Корпусы Rehau'!$F$6:$AI$497,2,0))</f>
        <v>0</v>
      </c>
    </row>
    <row r="164" spans="1:6">
      <c r="A164">
        <f t="shared" si="5"/>
        <v>0</v>
      </c>
      <c r="B164">
        <f t="shared" si="6"/>
        <v>0</v>
      </c>
      <c r="C164">
        <f>'Корпусы Rehau'!F167</f>
        <v>0</v>
      </c>
      <c r="D164">
        <f>IF(ISERROR(VLOOKUP(C164,'Корпусы Rehau'!$F$6:$AI$497,28,0))=TRUE,,VLOOKUP(C164,'Корпусы Rehau'!$F$6:$AI$497,28,0))</f>
        <v>0</v>
      </c>
      <c r="E164" s="87">
        <f>IF(ISERROR(VLOOKUP(C164,'Корпусы Rehau'!$F$6:$AI$497,30,0))=TRUE,,VLOOKUP(C164,'Корпусы Rehau'!$F$6:$AI$497,30,0))</f>
        <v>0</v>
      </c>
      <c r="F164" s="87">
        <f>IF(ISERROR(VLOOKUP(C164,'Корпусы Rehau'!$F$6:$AI$497,2,0))=TRUE,,VLOOKUP(C164,'Корпусы Rehau'!$F$6:$AI$497,2,0))</f>
        <v>0</v>
      </c>
    </row>
    <row r="165" spans="1:6">
      <c r="A165">
        <f t="shared" si="5"/>
        <v>0</v>
      </c>
      <c r="B165">
        <f t="shared" si="6"/>
        <v>0</v>
      </c>
      <c r="C165">
        <f>'Корпусы Rehau'!F168</f>
        <v>0</v>
      </c>
      <c r="D165">
        <f>IF(ISERROR(VLOOKUP(C165,'Корпусы Rehau'!$F$6:$AI$497,28,0))=TRUE,,VLOOKUP(C165,'Корпусы Rehau'!$F$6:$AI$497,28,0))</f>
        <v>0</v>
      </c>
      <c r="E165" s="87">
        <f>IF(ISERROR(VLOOKUP(C165,'Корпусы Rehau'!$F$6:$AI$497,30,0))=TRUE,,VLOOKUP(C165,'Корпусы Rehau'!$F$6:$AI$497,30,0))</f>
        <v>0</v>
      </c>
      <c r="F165" s="87">
        <f>IF(ISERROR(VLOOKUP(C165,'Корпусы Rehau'!$F$6:$AI$497,2,0))=TRUE,,VLOOKUP(C165,'Корпусы Rehau'!$F$6:$AI$497,2,0))</f>
        <v>0</v>
      </c>
    </row>
    <row r="166" spans="1:6">
      <c r="A166">
        <f t="shared" si="5"/>
        <v>0</v>
      </c>
      <c r="B166">
        <f t="shared" si="6"/>
        <v>0</v>
      </c>
      <c r="C166">
        <f>'Корпусы Rehau'!F169</f>
        <v>0</v>
      </c>
      <c r="D166">
        <f>IF(ISERROR(VLOOKUP(C166,'Корпусы Rehau'!$F$6:$AI$497,28,0))=TRUE,,VLOOKUP(C166,'Корпусы Rehau'!$F$6:$AI$497,28,0))</f>
        <v>0</v>
      </c>
      <c r="E166" s="87">
        <f>IF(ISERROR(VLOOKUP(C166,'Корпусы Rehau'!$F$6:$AI$497,30,0))=TRUE,,VLOOKUP(C166,'Корпусы Rehau'!$F$6:$AI$497,30,0))</f>
        <v>0</v>
      </c>
      <c r="F166" s="87">
        <f>IF(ISERROR(VLOOKUP(C166,'Корпусы Rehau'!$F$6:$AI$497,2,0))=TRUE,,VLOOKUP(C166,'Корпусы Rehau'!$F$6:$AI$497,2,0))</f>
        <v>0</v>
      </c>
    </row>
    <row r="167" spans="1:6">
      <c r="A167">
        <f t="shared" si="5"/>
        <v>0</v>
      </c>
      <c r="B167">
        <f t="shared" si="6"/>
        <v>0</v>
      </c>
      <c r="C167">
        <f>'Корпусы Rehau'!F170</f>
        <v>0</v>
      </c>
      <c r="D167">
        <f>IF(ISERROR(VLOOKUP(C167,'Корпусы Rehau'!$F$6:$AI$497,28,0))=TRUE,,VLOOKUP(C167,'Корпусы Rehau'!$F$6:$AI$497,28,0))</f>
        <v>0</v>
      </c>
      <c r="E167" s="87">
        <f>IF(ISERROR(VLOOKUP(C167,'Корпусы Rehau'!$F$6:$AI$497,30,0))=TRUE,,VLOOKUP(C167,'Корпусы Rehau'!$F$6:$AI$497,30,0))</f>
        <v>0</v>
      </c>
      <c r="F167" s="87">
        <f>IF(ISERROR(VLOOKUP(C167,'Корпусы Rehau'!$F$6:$AI$497,2,0))=TRUE,,VLOOKUP(C167,'Корпусы Rehau'!$F$6:$AI$497,2,0))</f>
        <v>0</v>
      </c>
    </row>
    <row r="168" spans="1:6">
      <c r="A168">
        <f t="shared" si="5"/>
        <v>0</v>
      </c>
      <c r="B168">
        <f t="shared" si="6"/>
        <v>0</v>
      </c>
      <c r="C168">
        <f>'Корпусы Rehau'!F171</f>
        <v>0</v>
      </c>
      <c r="D168">
        <f>IF(ISERROR(VLOOKUP(C168,'Корпусы Rehau'!$F$6:$AI$497,28,0))=TRUE,,VLOOKUP(C168,'Корпусы Rehau'!$F$6:$AI$497,28,0))</f>
        <v>0</v>
      </c>
      <c r="E168" s="87">
        <f>IF(ISERROR(VLOOKUP(C168,'Корпусы Rehau'!$F$6:$AI$497,30,0))=TRUE,,VLOOKUP(C168,'Корпусы Rehau'!$F$6:$AI$497,30,0))</f>
        <v>0</v>
      </c>
      <c r="F168" s="87">
        <f>IF(ISERROR(VLOOKUP(C168,'Корпусы Rehau'!$F$6:$AI$497,2,0))=TRUE,,VLOOKUP(C168,'Корпусы Rehau'!$F$6:$AI$497,2,0))</f>
        <v>0</v>
      </c>
    </row>
    <row r="169" spans="1:6">
      <c r="A169">
        <f t="shared" si="5"/>
        <v>0</v>
      </c>
      <c r="B169">
        <f t="shared" si="6"/>
        <v>0</v>
      </c>
      <c r="C169">
        <f>'Корпусы Rehau'!F172</f>
        <v>0</v>
      </c>
      <c r="D169">
        <f>IF(ISERROR(VLOOKUP(C169,'Корпусы Rehau'!$F$6:$AI$497,28,0))=TRUE,,VLOOKUP(C169,'Корпусы Rehau'!$F$6:$AI$497,28,0))</f>
        <v>0</v>
      </c>
      <c r="E169" s="87">
        <f>IF(ISERROR(VLOOKUP(C169,'Корпусы Rehau'!$F$6:$AI$497,30,0))=TRUE,,VLOOKUP(C169,'Корпусы Rehau'!$F$6:$AI$497,30,0))</f>
        <v>0</v>
      </c>
      <c r="F169" s="87">
        <f>IF(ISERROR(VLOOKUP(C169,'Корпусы Rehau'!$F$6:$AI$497,2,0))=TRUE,,VLOOKUP(C169,'Корпусы Rehau'!$F$6:$AI$497,2,0))</f>
        <v>0</v>
      </c>
    </row>
    <row r="170" spans="1:6">
      <c r="A170">
        <f t="shared" si="5"/>
        <v>0</v>
      </c>
      <c r="B170">
        <f t="shared" si="6"/>
        <v>0</v>
      </c>
      <c r="C170">
        <f>'Корпусы Rehau'!F173</f>
        <v>0</v>
      </c>
      <c r="D170">
        <f>IF(ISERROR(VLOOKUP(C170,'Корпусы Rehau'!$F$6:$AI$497,28,0))=TRUE,,VLOOKUP(C170,'Корпусы Rehau'!$F$6:$AI$497,28,0))</f>
        <v>0</v>
      </c>
      <c r="E170" s="87">
        <f>IF(ISERROR(VLOOKUP(C170,'Корпусы Rehau'!$F$6:$AI$497,30,0))=TRUE,,VLOOKUP(C170,'Корпусы Rehau'!$F$6:$AI$497,30,0))</f>
        <v>0</v>
      </c>
      <c r="F170" s="87">
        <f>IF(ISERROR(VLOOKUP(C170,'Корпусы Rehau'!$F$6:$AI$497,2,0))=TRUE,,VLOOKUP(C170,'Корпусы Rehau'!$F$6:$AI$497,2,0))</f>
        <v>0</v>
      </c>
    </row>
    <row r="171" spans="1:6">
      <c r="A171">
        <f t="shared" si="5"/>
        <v>0</v>
      </c>
      <c r="B171">
        <f t="shared" si="6"/>
        <v>0</v>
      </c>
      <c r="C171">
        <f>'Корпусы Rehau'!F174</f>
        <v>0</v>
      </c>
      <c r="D171">
        <f>IF(ISERROR(VLOOKUP(C171,'Корпусы Rehau'!$F$6:$AI$497,28,0))=TRUE,,VLOOKUP(C171,'Корпусы Rehau'!$F$6:$AI$497,28,0))</f>
        <v>0</v>
      </c>
      <c r="E171" s="87">
        <f>IF(ISERROR(VLOOKUP(C171,'Корпусы Rehau'!$F$6:$AI$497,30,0))=TRUE,,VLOOKUP(C171,'Корпусы Rehau'!$F$6:$AI$497,30,0))</f>
        <v>0</v>
      </c>
      <c r="F171" s="87">
        <f>IF(ISERROR(VLOOKUP(C171,'Корпусы Rehau'!$F$6:$AI$497,2,0))=TRUE,,VLOOKUP(C171,'Корпусы Rehau'!$F$6:$AI$497,2,0))</f>
        <v>0</v>
      </c>
    </row>
    <row r="172" spans="1:6">
      <c r="A172">
        <f t="shared" si="5"/>
        <v>0</v>
      </c>
      <c r="B172">
        <f t="shared" si="6"/>
        <v>0</v>
      </c>
      <c r="C172">
        <f>'Корпусы Rehau'!F175</f>
        <v>0</v>
      </c>
      <c r="D172">
        <f>IF(ISERROR(VLOOKUP(C172,'Корпусы Rehau'!$F$6:$AI$497,28,0))=TRUE,,VLOOKUP(C172,'Корпусы Rehau'!$F$6:$AI$497,28,0))</f>
        <v>0</v>
      </c>
      <c r="E172" s="87">
        <f>IF(ISERROR(VLOOKUP(C172,'Корпусы Rehau'!$F$6:$AI$497,30,0))=TRUE,,VLOOKUP(C172,'Корпусы Rehau'!$F$6:$AI$497,30,0))</f>
        <v>0</v>
      </c>
      <c r="F172" s="87">
        <f>IF(ISERROR(VLOOKUP(C172,'Корпусы Rehau'!$F$6:$AI$497,2,0))=TRUE,,VLOOKUP(C172,'Корпусы Rehau'!$F$6:$AI$497,2,0))</f>
        <v>0</v>
      </c>
    </row>
    <row r="173" spans="1:6">
      <c r="A173">
        <f t="shared" si="5"/>
        <v>0</v>
      </c>
      <c r="B173">
        <f t="shared" si="6"/>
        <v>0</v>
      </c>
      <c r="C173">
        <f>'Корпусы Rehau'!F176</f>
        <v>0</v>
      </c>
      <c r="D173">
        <f>IF(ISERROR(VLOOKUP(C173,'Корпусы Rehau'!$F$6:$AI$497,28,0))=TRUE,,VLOOKUP(C173,'Корпусы Rehau'!$F$6:$AI$497,28,0))</f>
        <v>0</v>
      </c>
      <c r="E173" s="87">
        <f>IF(ISERROR(VLOOKUP(C173,'Корпусы Rehau'!$F$6:$AI$497,30,0))=TRUE,,VLOOKUP(C173,'Корпусы Rehau'!$F$6:$AI$497,30,0))</f>
        <v>0</v>
      </c>
      <c r="F173" s="87">
        <f>IF(ISERROR(VLOOKUP(C173,'Корпусы Rehau'!$F$6:$AI$497,2,0))=TRUE,,VLOOKUP(C173,'Корпусы Rehau'!$F$6:$AI$497,2,0))</f>
        <v>0</v>
      </c>
    </row>
    <row r="174" spans="1:6">
      <c r="A174">
        <f t="shared" si="5"/>
        <v>0</v>
      </c>
      <c r="B174">
        <f t="shared" si="6"/>
        <v>0</v>
      </c>
      <c r="C174">
        <f>'Корпусы Rehau'!F177</f>
        <v>0</v>
      </c>
      <c r="D174">
        <f>IF(ISERROR(VLOOKUP(C174,'Корпусы Rehau'!$F$6:$AI$497,28,0))=TRUE,,VLOOKUP(C174,'Корпусы Rehau'!$F$6:$AI$497,28,0))</f>
        <v>0</v>
      </c>
      <c r="E174" s="87">
        <f>IF(ISERROR(VLOOKUP(C174,'Корпусы Rehau'!$F$6:$AI$497,30,0))=TRUE,,VLOOKUP(C174,'Корпусы Rehau'!$F$6:$AI$497,30,0))</f>
        <v>0</v>
      </c>
      <c r="F174" s="87">
        <f>IF(ISERROR(VLOOKUP(C174,'Корпусы Rehau'!$F$6:$AI$497,2,0))=TRUE,,VLOOKUP(C174,'Корпусы Rehau'!$F$6:$AI$497,2,0))</f>
        <v>0</v>
      </c>
    </row>
    <row r="175" spans="1:6">
      <c r="A175">
        <f t="shared" si="5"/>
        <v>0</v>
      </c>
      <c r="B175">
        <f t="shared" si="6"/>
        <v>0</v>
      </c>
      <c r="C175">
        <f>'Корпусы Rehau'!F178</f>
        <v>0</v>
      </c>
      <c r="D175">
        <f>IF(ISERROR(VLOOKUP(C175,'Корпусы Rehau'!$F$6:$AI$497,28,0))=TRUE,,VLOOKUP(C175,'Корпусы Rehau'!$F$6:$AI$497,28,0))</f>
        <v>0</v>
      </c>
      <c r="E175" s="87">
        <f>IF(ISERROR(VLOOKUP(C175,'Корпусы Rehau'!$F$6:$AI$497,30,0))=TRUE,,VLOOKUP(C175,'Корпусы Rehau'!$F$6:$AI$497,30,0))</f>
        <v>0</v>
      </c>
      <c r="F175" s="87">
        <f>IF(ISERROR(VLOOKUP(C175,'Корпусы Rehau'!$F$6:$AI$497,2,0))=TRUE,,VLOOKUP(C175,'Корпусы Rehau'!$F$6:$AI$497,2,0))</f>
        <v>0</v>
      </c>
    </row>
    <row r="176" spans="1:6">
      <c r="A176">
        <f t="shared" si="5"/>
        <v>0</v>
      </c>
      <c r="B176">
        <f t="shared" si="6"/>
        <v>0</v>
      </c>
      <c r="C176">
        <f>'Корпусы Rehau'!F179</f>
        <v>0</v>
      </c>
      <c r="D176">
        <f>IF(ISERROR(VLOOKUP(C176,'Корпусы Rehau'!$F$6:$AI$497,28,0))=TRUE,,VLOOKUP(C176,'Корпусы Rehau'!$F$6:$AI$497,28,0))</f>
        <v>0</v>
      </c>
      <c r="E176" s="87">
        <f>IF(ISERROR(VLOOKUP(C176,'Корпусы Rehau'!$F$6:$AI$497,30,0))=TRUE,,VLOOKUP(C176,'Корпусы Rehau'!$F$6:$AI$497,30,0))</f>
        <v>0</v>
      </c>
      <c r="F176" s="87">
        <f>IF(ISERROR(VLOOKUP(C176,'Корпусы Rehau'!$F$6:$AI$497,2,0))=TRUE,,VLOOKUP(C176,'Корпусы Rehau'!$F$6:$AI$497,2,0))</f>
        <v>0</v>
      </c>
    </row>
    <row r="177" spans="1:6">
      <c r="A177">
        <f t="shared" si="5"/>
        <v>0</v>
      </c>
      <c r="B177">
        <f t="shared" si="6"/>
        <v>0</v>
      </c>
      <c r="C177">
        <f>'Корпусы Rehau'!F180</f>
        <v>0</v>
      </c>
      <c r="D177">
        <f>IF(ISERROR(VLOOKUP(C177,'Корпусы Rehau'!$F$6:$AI$497,28,0))=TRUE,,VLOOKUP(C177,'Корпусы Rehau'!$F$6:$AI$497,28,0))</f>
        <v>0</v>
      </c>
      <c r="E177" s="87">
        <f>IF(ISERROR(VLOOKUP(C177,'Корпусы Rehau'!$F$6:$AI$497,30,0))=TRUE,,VLOOKUP(C177,'Корпусы Rehau'!$F$6:$AI$497,30,0))</f>
        <v>0</v>
      </c>
      <c r="F177" s="87">
        <f>IF(ISERROR(VLOOKUP(C177,'Корпусы Rehau'!$F$6:$AI$497,2,0))=TRUE,,VLOOKUP(C177,'Корпусы Rehau'!$F$6:$AI$497,2,0))</f>
        <v>0</v>
      </c>
    </row>
    <row r="178" spans="1:6">
      <c r="A178">
        <f t="shared" si="5"/>
        <v>0</v>
      </c>
      <c r="B178">
        <f t="shared" si="6"/>
        <v>0</v>
      </c>
      <c r="C178">
        <f>'Корпусы Rehau'!F181</f>
        <v>0</v>
      </c>
      <c r="D178">
        <f>IF(ISERROR(VLOOKUP(C178,'Корпусы Rehau'!$F$6:$AI$497,28,0))=TRUE,,VLOOKUP(C178,'Корпусы Rehau'!$F$6:$AI$497,28,0))</f>
        <v>0</v>
      </c>
      <c r="E178" s="87">
        <f>IF(ISERROR(VLOOKUP(C178,'Корпусы Rehau'!$F$6:$AI$497,30,0))=TRUE,,VLOOKUP(C178,'Корпусы Rehau'!$F$6:$AI$497,30,0))</f>
        <v>0</v>
      </c>
      <c r="F178" s="87">
        <f>IF(ISERROR(VLOOKUP(C178,'Корпусы Rehau'!$F$6:$AI$497,2,0))=TRUE,,VLOOKUP(C178,'Корпусы Rehau'!$F$6:$AI$497,2,0))</f>
        <v>0</v>
      </c>
    </row>
    <row r="179" spans="1:6">
      <c r="A179">
        <f t="shared" si="5"/>
        <v>0</v>
      </c>
      <c r="B179">
        <f t="shared" si="6"/>
        <v>0</v>
      </c>
      <c r="C179">
        <f>'Корпусы Rehau'!F182</f>
        <v>0</v>
      </c>
      <c r="D179">
        <f>IF(ISERROR(VLOOKUP(C179,'Корпусы Rehau'!$F$6:$AI$497,28,0))=TRUE,,VLOOKUP(C179,'Корпусы Rehau'!$F$6:$AI$497,28,0))</f>
        <v>0</v>
      </c>
      <c r="E179" s="87">
        <f>IF(ISERROR(VLOOKUP(C179,'Корпусы Rehau'!$F$6:$AI$497,30,0))=TRUE,,VLOOKUP(C179,'Корпусы Rehau'!$F$6:$AI$497,30,0))</f>
        <v>0</v>
      </c>
      <c r="F179" s="87">
        <f>IF(ISERROR(VLOOKUP(C179,'Корпусы Rehau'!$F$6:$AI$497,2,0))=TRUE,,VLOOKUP(C179,'Корпусы Rehau'!$F$6:$AI$497,2,0))</f>
        <v>0</v>
      </c>
    </row>
    <row r="180" spans="1:6">
      <c r="A180">
        <f t="shared" si="5"/>
        <v>0</v>
      </c>
      <c r="B180">
        <f t="shared" si="6"/>
        <v>0</v>
      </c>
      <c r="C180">
        <f>'Корпусы Rehau'!F183</f>
        <v>0</v>
      </c>
      <c r="D180">
        <f>IF(ISERROR(VLOOKUP(C180,'Корпусы Rehau'!$F$6:$AI$497,28,0))=TRUE,,VLOOKUP(C180,'Корпусы Rehau'!$F$6:$AI$497,28,0))</f>
        <v>0</v>
      </c>
      <c r="E180" s="87">
        <f>IF(ISERROR(VLOOKUP(C180,'Корпусы Rehau'!$F$6:$AI$497,30,0))=TRUE,,VLOOKUP(C180,'Корпусы Rehau'!$F$6:$AI$497,30,0))</f>
        <v>0</v>
      </c>
      <c r="F180" s="87">
        <f>IF(ISERROR(VLOOKUP(C180,'Корпусы Rehau'!$F$6:$AI$497,2,0))=TRUE,,VLOOKUP(C180,'Корпусы Rehau'!$F$6:$AI$497,2,0))</f>
        <v>0</v>
      </c>
    </row>
    <row r="181" spans="1:6">
      <c r="A181">
        <f t="shared" si="5"/>
        <v>0</v>
      </c>
      <c r="B181">
        <f t="shared" si="6"/>
        <v>0</v>
      </c>
      <c r="C181">
        <f>'Корпусы Rehau'!F184</f>
        <v>0</v>
      </c>
      <c r="D181">
        <f>IF(ISERROR(VLOOKUP(C181,'Корпусы Rehau'!$F$6:$AI$497,28,0))=TRUE,,VLOOKUP(C181,'Корпусы Rehau'!$F$6:$AI$497,28,0))</f>
        <v>0</v>
      </c>
      <c r="E181" s="87">
        <f>IF(ISERROR(VLOOKUP(C181,'Корпусы Rehau'!$F$6:$AI$497,30,0))=TRUE,,VLOOKUP(C181,'Корпусы Rehau'!$F$6:$AI$497,30,0))</f>
        <v>0</v>
      </c>
      <c r="F181" s="87">
        <f>IF(ISERROR(VLOOKUP(C181,'Корпусы Rehau'!$F$6:$AI$497,2,0))=TRUE,,VLOOKUP(C181,'Корпусы Rehau'!$F$6:$AI$497,2,0))</f>
        <v>0</v>
      </c>
    </row>
    <row r="182" spans="1:6">
      <c r="A182">
        <f t="shared" si="5"/>
        <v>0</v>
      </c>
      <c r="B182">
        <f t="shared" si="6"/>
        <v>0</v>
      </c>
      <c r="C182">
        <f>'Корпусы Rehau'!F185</f>
        <v>0</v>
      </c>
      <c r="D182">
        <f>IF(ISERROR(VLOOKUP(C182,'Корпусы Rehau'!$F$6:$AI$497,28,0))=TRUE,,VLOOKUP(C182,'Корпусы Rehau'!$F$6:$AI$497,28,0))</f>
        <v>0</v>
      </c>
      <c r="E182" s="87">
        <f>IF(ISERROR(VLOOKUP(C182,'Корпусы Rehau'!$F$6:$AI$497,30,0))=TRUE,,VLOOKUP(C182,'Корпусы Rehau'!$F$6:$AI$497,30,0))</f>
        <v>0</v>
      </c>
      <c r="F182" s="87">
        <f>IF(ISERROR(VLOOKUP(C182,'Корпусы Rehau'!$F$6:$AI$497,2,0))=TRUE,,VLOOKUP(C182,'Корпусы Rehau'!$F$6:$AI$497,2,0))</f>
        <v>0</v>
      </c>
    </row>
    <row r="183" spans="1:6">
      <c r="A183">
        <f t="shared" si="5"/>
        <v>0</v>
      </c>
      <c r="B183">
        <f t="shared" si="6"/>
        <v>0</v>
      </c>
      <c r="C183">
        <f>'Корпусы Rehau'!F186</f>
        <v>0</v>
      </c>
      <c r="D183">
        <f>IF(ISERROR(VLOOKUP(C183,'Корпусы Rehau'!$F$6:$AI$497,28,0))=TRUE,,VLOOKUP(C183,'Корпусы Rehau'!$F$6:$AI$497,28,0))</f>
        <v>0</v>
      </c>
      <c r="E183" s="87">
        <f>IF(ISERROR(VLOOKUP(C183,'Корпусы Rehau'!$F$6:$AI$497,30,0))=TRUE,,VLOOKUP(C183,'Корпусы Rehau'!$F$6:$AI$497,30,0))</f>
        <v>0</v>
      </c>
      <c r="F183" s="87">
        <f>IF(ISERROR(VLOOKUP(C183,'Корпусы Rehau'!$F$6:$AI$497,2,0))=TRUE,,VLOOKUP(C183,'Корпусы Rehau'!$F$6:$AI$497,2,0))</f>
        <v>0</v>
      </c>
    </row>
    <row r="184" spans="1:6">
      <c r="A184">
        <f t="shared" si="5"/>
        <v>0</v>
      </c>
      <c r="B184">
        <f t="shared" si="6"/>
        <v>0</v>
      </c>
      <c r="C184">
        <f>'Корпусы Rehau'!F187</f>
        <v>0</v>
      </c>
      <c r="D184">
        <f>IF(ISERROR(VLOOKUP(C184,'Корпусы Rehau'!$F$6:$AI$497,28,0))=TRUE,,VLOOKUP(C184,'Корпусы Rehau'!$F$6:$AI$497,28,0))</f>
        <v>0</v>
      </c>
      <c r="E184" s="87">
        <f>IF(ISERROR(VLOOKUP(C184,'Корпусы Rehau'!$F$6:$AI$497,30,0))=TRUE,,VLOOKUP(C184,'Корпусы Rehau'!$F$6:$AI$497,30,0))</f>
        <v>0</v>
      </c>
      <c r="F184" s="87">
        <f>IF(ISERROR(VLOOKUP(C184,'Корпусы Rehau'!$F$6:$AI$497,2,0))=TRUE,,VLOOKUP(C184,'Корпусы Rehau'!$F$6:$AI$497,2,0))</f>
        <v>0</v>
      </c>
    </row>
    <row r="185" spans="1:6">
      <c r="A185">
        <f t="shared" si="5"/>
        <v>0</v>
      </c>
      <c r="B185">
        <f t="shared" si="6"/>
        <v>0</v>
      </c>
      <c r="C185">
        <f>'Корпусы Rehau'!F188</f>
        <v>0</v>
      </c>
      <c r="D185">
        <f>IF(ISERROR(VLOOKUP(C185,'Корпусы Rehau'!$F$6:$AI$497,28,0))=TRUE,,VLOOKUP(C185,'Корпусы Rehau'!$F$6:$AI$497,28,0))</f>
        <v>0</v>
      </c>
      <c r="E185" s="87">
        <f>IF(ISERROR(VLOOKUP(C185,'Корпусы Rehau'!$F$6:$AI$497,30,0))=TRUE,,VLOOKUP(C185,'Корпусы Rehau'!$F$6:$AI$497,30,0))</f>
        <v>0</v>
      </c>
      <c r="F185" s="87">
        <f>IF(ISERROR(VLOOKUP(C185,'Корпусы Rehau'!$F$6:$AI$497,2,0))=TRUE,,VLOOKUP(C185,'Корпусы Rehau'!$F$6:$AI$497,2,0))</f>
        <v>0</v>
      </c>
    </row>
    <row r="186" spans="1:6">
      <c r="A186">
        <f t="shared" si="5"/>
        <v>0</v>
      </c>
      <c r="B186">
        <f t="shared" si="6"/>
        <v>0</v>
      </c>
      <c r="C186">
        <f>'Корпусы Rehau'!F189</f>
        <v>0</v>
      </c>
      <c r="D186">
        <f>IF(ISERROR(VLOOKUP(C186,'Корпусы Rehau'!$F$6:$AI$497,28,0))=TRUE,,VLOOKUP(C186,'Корпусы Rehau'!$F$6:$AI$497,28,0))</f>
        <v>0</v>
      </c>
      <c r="E186" s="87">
        <f>IF(ISERROR(VLOOKUP(C186,'Корпусы Rehau'!$F$6:$AI$497,30,0))=TRUE,,VLOOKUP(C186,'Корпусы Rehau'!$F$6:$AI$497,30,0))</f>
        <v>0</v>
      </c>
      <c r="F186" s="87">
        <f>IF(ISERROR(VLOOKUP(C186,'Корпусы Rehau'!$F$6:$AI$497,2,0))=TRUE,,VLOOKUP(C186,'Корпусы Rehau'!$F$6:$AI$497,2,0))</f>
        <v>0</v>
      </c>
    </row>
    <row r="187" spans="1:6">
      <c r="A187">
        <f t="shared" si="5"/>
        <v>0</v>
      </c>
      <c r="B187">
        <f t="shared" si="6"/>
        <v>0</v>
      </c>
      <c r="C187">
        <f>'Корпусы Rehau'!F190</f>
        <v>0</v>
      </c>
      <c r="D187">
        <f>IF(ISERROR(VLOOKUP(C187,'Корпусы Rehau'!$F$6:$AI$497,28,0))=TRUE,,VLOOKUP(C187,'Корпусы Rehau'!$F$6:$AI$497,28,0))</f>
        <v>0</v>
      </c>
      <c r="E187" s="87">
        <f>IF(ISERROR(VLOOKUP(C187,'Корпусы Rehau'!$F$6:$AI$497,30,0))=TRUE,,VLOOKUP(C187,'Корпусы Rehau'!$F$6:$AI$497,30,0))</f>
        <v>0</v>
      </c>
      <c r="F187" s="87">
        <f>IF(ISERROR(VLOOKUP(C187,'Корпусы Rehau'!$F$6:$AI$497,2,0))=TRUE,,VLOOKUP(C187,'Корпусы Rehau'!$F$6:$AI$497,2,0))</f>
        <v>0</v>
      </c>
    </row>
    <row r="188" spans="1:6">
      <c r="A188">
        <f t="shared" si="5"/>
        <v>0</v>
      </c>
      <c r="B188">
        <f t="shared" si="6"/>
        <v>0</v>
      </c>
      <c r="C188">
        <f>'Корпусы Rehau'!F191</f>
        <v>0</v>
      </c>
      <c r="D188">
        <f>IF(ISERROR(VLOOKUP(C188,'Корпусы Rehau'!$F$6:$AI$497,28,0))=TRUE,,VLOOKUP(C188,'Корпусы Rehau'!$F$6:$AI$497,28,0))</f>
        <v>0</v>
      </c>
      <c r="E188" s="87">
        <f>IF(ISERROR(VLOOKUP(C188,'Корпусы Rehau'!$F$6:$AI$497,30,0))=TRUE,,VLOOKUP(C188,'Корпусы Rehau'!$F$6:$AI$497,30,0))</f>
        <v>0</v>
      </c>
      <c r="F188" s="87">
        <f>IF(ISERROR(VLOOKUP(C188,'Корпусы Rehau'!$F$6:$AI$497,2,0))=TRUE,,VLOOKUP(C188,'Корпусы Rehau'!$F$6:$AI$497,2,0))</f>
        <v>0</v>
      </c>
    </row>
    <row r="189" spans="1:6">
      <c r="A189">
        <f t="shared" si="5"/>
        <v>0</v>
      </c>
      <c r="B189">
        <f t="shared" si="6"/>
        <v>0</v>
      </c>
      <c r="C189">
        <f>'Корпусы Rehau'!F192</f>
        <v>0</v>
      </c>
      <c r="D189">
        <f>IF(ISERROR(VLOOKUP(C189,'Корпусы Rehau'!$F$6:$AI$497,28,0))=TRUE,,VLOOKUP(C189,'Корпусы Rehau'!$F$6:$AI$497,28,0))</f>
        <v>0</v>
      </c>
      <c r="E189" s="87">
        <f>IF(ISERROR(VLOOKUP(C189,'Корпусы Rehau'!$F$6:$AI$497,30,0))=TRUE,,VLOOKUP(C189,'Корпусы Rehau'!$F$6:$AI$497,30,0))</f>
        <v>0</v>
      </c>
      <c r="F189" s="87">
        <f>IF(ISERROR(VLOOKUP(C189,'Корпусы Rehau'!$F$6:$AI$497,2,0))=TRUE,,VLOOKUP(C189,'Корпусы Rehau'!$F$6:$AI$497,2,0))</f>
        <v>0</v>
      </c>
    </row>
    <row r="190" spans="1:6">
      <c r="A190">
        <f t="shared" si="5"/>
        <v>0</v>
      </c>
      <c r="B190">
        <f t="shared" si="6"/>
        <v>0</v>
      </c>
      <c r="C190">
        <f>'Корпусы Rehau'!F193</f>
        <v>0</v>
      </c>
      <c r="D190">
        <f>IF(ISERROR(VLOOKUP(C190,'Корпусы Rehau'!$F$6:$AI$497,28,0))=TRUE,,VLOOKUP(C190,'Корпусы Rehau'!$F$6:$AI$497,28,0))</f>
        <v>0</v>
      </c>
      <c r="E190" s="87">
        <f>IF(ISERROR(VLOOKUP(C190,'Корпусы Rehau'!$F$6:$AI$497,30,0))=TRUE,,VLOOKUP(C190,'Корпусы Rehau'!$F$6:$AI$497,30,0))</f>
        <v>0</v>
      </c>
      <c r="F190" s="87">
        <f>IF(ISERROR(VLOOKUP(C190,'Корпусы Rehau'!$F$6:$AI$497,2,0))=TRUE,,VLOOKUP(C190,'Корпусы Rehau'!$F$6:$AI$497,2,0))</f>
        <v>0</v>
      </c>
    </row>
    <row r="191" spans="1:6">
      <c r="A191">
        <f t="shared" si="5"/>
        <v>0</v>
      </c>
      <c r="B191">
        <f t="shared" si="6"/>
        <v>0</v>
      </c>
      <c r="C191">
        <f>'Корпусы Rehau'!F194</f>
        <v>0</v>
      </c>
      <c r="D191">
        <f>IF(ISERROR(VLOOKUP(C191,'Корпусы Rehau'!$F$6:$AI$497,28,0))=TRUE,,VLOOKUP(C191,'Корпусы Rehau'!$F$6:$AI$497,28,0))</f>
        <v>0</v>
      </c>
      <c r="E191" s="87">
        <f>IF(ISERROR(VLOOKUP(C191,'Корпусы Rehau'!$F$6:$AI$497,30,0))=TRUE,,VLOOKUP(C191,'Корпусы Rehau'!$F$6:$AI$497,30,0))</f>
        <v>0</v>
      </c>
      <c r="F191" s="87">
        <f>IF(ISERROR(VLOOKUP(C191,'Корпусы Rehau'!$F$6:$AI$497,2,0))=TRUE,,VLOOKUP(C191,'Корпусы Rehau'!$F$6:$AI$497,2,0))</f>
        <v>0</v>
      </c>
    </row>
    <row r="192" spans="1:6">
      <c r="A192">
        <f t="shared" si="5"/>
        <v>0</v>
      </c>
      <c r="B192">
        <f t="shared" si="6"/>
        <v>0</v>
      </c>
      <c r="C192">
        <f>'Корпусы Rehau'!F195</f>
        <v>0</v>
      </c>
      <c r="D192">
        <f>IF(ISERROR(VLOOKUP(C192,'Корпусы Rehau'!$F$6:$AI$497,28,0))=TRUE,,VLOOKUP(C192,'Корпусы Rehau'!$F$6:$AI$497,28,0))</f>
        <v>0</v>
      </c>
      <c r="E192" s="87">
        <f>IF(ISERROR(VLOOKUP(C192,'Корпусы Rehau'!$F$6:$AI$497,30,0))=TRUE,,VLOOKUP(C192,'Корпусы Rehau'!$F$6:$AI$497,30,0))</f>
        <v>0</v>
      </c>
      <c r="F192" s="87">
        <f>IF(ISERROR(VLOOKUP(C192,'Корпусы Rehau'!$F$6:$AI$497,2,0))=TRUE,,VLOOKUP(C192,'Корпусы Rehau'!$F$6:$AI$497,2,0))</f>
        <v>0</v>
      </c>
    </row>
    <row r="193" spans="1:6">
      <c r="A193">
        <f t="shared" si="5"/>
        <v>0</v>
      </c>
      <c r="B193">
        <f t="shared" si="6"/>
        <v>0</v>
      </c>
      <c r="C193">
        <f>'Корпусы Rehau'!F196</f>
        <v>0</v>
      </c>
      <c r="D193">
        <f>IF(ISERROR(VLOOKUP(C193,'Корпусы Rehau'!$F$6:$AI$497,28,0))=TRUE,,VLOOKUP(C193,'Корпусы Rehau'!$F$6:$AI$497,28,0))</f>
        <v>0</v>
      </c>
      <c r="E193" s="87">
        <f>IF(ISERROR(VLOOKUP(C193,'Корпусы Rehau'!$F$6:$AI$497,30,0))=TRUE,,VLOOKUP(C193,'Корпусы Rehau'!$F$6:$AI$497,30,0))</f>
        <v>0</v>
      </c>
      <c r="F193" s="87">
        <f>IF(ISERROR(VLOOKUP(C193,'Корпусы Rehau'!$F$6:$AI$497,2,0))=TRUE,,VLOOKUP(C193,'Корпусы Rehau'!$F$6:$AI$497,2,0))</f>
        <v>0</v>
      </c>
    </row>
    <row r="194" spans="1:6">
      <c r="A194">
        <f t="shared" si="5"/>
        <v>0</v>
      </c>
      <c r="B194">
        <f t="shared" si="6"/>
        <v>0</v>
      </c>
      <c r="C194">
        <f>'Корпусы Rehau'!F197</f>
        <v>0</v>
      </c>
      <c r="D194">
        <f>IF(ISERROR(VLOOKUP(C194,'Корпусы Rehau'!$F$6:$AI$497,28,0))=TRUE,,VLOOKUP(C194,'Корпусы Rehau'!$F$6:$AI$497,28,0))</f>
        <v>0</v>
      </c>
      <c r="E194" s="87">
        <f>IF(ISERROR(VLOOKUP(C194,'Корпусы Rehau'!$F$6:$AI$497,30,0))=TRUE,,VLOOKUP(C194,'Корпусы Rehau'!$F$6:$AI$497,30,0))</f>
        <v>0</v>
      </c>
      <c r="F194" s="87">
        <f>IF(ISERROR(VLOOKUP(C194,'Корпусы Rehau'!$F$6:$AI$497,2,0))=TRUE,,VLOOKUP(C194,'Корпусы Rehau'!$F$6:$AI$497,2,0))</f>
        <v>0</v>
      </c>
    </row>
    <row r="195" spans="1:6">
      <c r="A195">
        <f t="shared" si="5"/>
        <v>0</v>
      </c>
      <c r="B195">
        <f t="shared" si="6"/>
        <v>0</v>
      </c>
      <c r="C195">
        <f>'Корпусы Rehau'!F198</f>
        <v>0</v>
      </c>
      <c r="D195">
        <f>IF(ISERROR(VLOOKUP(C195,'Корпусы Rehau'!$F$6:$AI$497,28,0))=TRUE,,VLOOKUP(C195,'Корпусы Rehau'!$F$6:$AI$497,28,0))</f>
        <v>0</v>
      </c>
      <c r="E195" s="87">
        <f>IF(ISERROR(VLOOKUP(C195,'Корпусы Rehau'!$F$6:$AI$497,30,0))=TRUE,,VLOOKUP(C195,'Корпусы Rehau'!$F$6:$AI$497,30,0))</f>
        <v>0</v>
      </c>
      <c r="F195" s="87">
        <f>IF(ISERROR(VLOOKUP(C195,'Корпусы Rehau'!$F$6:$AI$497,2,0))=TRUE,,VLOOKUP(C195,'Корпусы Rehau'!$F$6:$AI$497,2,0))</f>
        <v>0</v>
      </c>
    </row>
    <row r="196" spans="1:6">
      <c r="A196">
        <f t="shared" si="5"/>
        <v>0</v>
      </c>
      <c r="B196">
        <f t="shared" si="6"/>
        <v>0</v>
      </c>
      <c r="C196">
        <f>'Корпусы Rehau'!F199</f>
        <v>0</v>
      </c>
      <c r="D196">
        <f>IF(ISERROR(VLOOKUP(C196,'Корпусы Rehau'!$F$6:$AI$497,28,0))=TRUE,,VLOOKUP(C196,'Корпусы Rehau'!$F$6:$AI$497,28,0))</f>
        <v>0</v>
      </c>
      <c r="E196" s="87">
        <f>IF(ISERROR(VLOOKUP(C196,'Корпусы Rehau'!$F$6:$AI$497,30,0))=TRUE,,VLOOKUP(C196,'Корпусы Rehau'!$F$6:$AI$497,30,0))</f>
        <v>0</v>
      </c>
      <c r="F196" s="87">
        <f>IF(ISERROR(VLOOKUP(C196,'Корпусы Rehau'!$F$6:$AI$497,2,0))=TRUE,,VLOOKUP(C196,'Корпусы Rehau'!$F$6:$AI$497,2,0))</f>
        <v>0</v>
      </c>
    </row>
    <row r="197" spans="1:6">
      <c r="A197">
        <f t="shared" ref="A197:A260" si="7">IF(D197&gt;0,1,0)</f>
        <v>0</v>
      </c>
      <c r="B197">
        <f t="shared" ref="B197:B260" si="8">B196+A197</f>
        <v>0</v>
      </c>
      <c r="C197">
        <f>'Корпусы Rehau'!F200</f>
        <v>0</v>
      </c>
      <c r="D197">
        <f>IF(ISERROR(VLOOKUP(C197,'Корпусы Rehau'!$F$6:$AI$497,28,0))=TRUE,,VLOOKUP(C197,'Корпусы Rehau'!$F$6:$AI$497,28,0))</f>
        <v>0</v>
      </c>
      <c r="E197" s="87">
        <f>IF(ISERROR(VLOOKUP(C197,'Корпусы Rehau'!$F$6:$AI$497,30,0))=TRUE,,VLOOKUP(C197,'Корпусы Rehau'!$F$6:$AI$497,30,0))</f>
        <v>0</v>
      </c>
      <c r="F197" s="87">
        <f>IF(ISERROR(VLOOKUP(C197,'Корпусы Rehau'!$F$6:$AI$497,2,0))=TRUE,,VLOOKUP(C197,'Корпусы Rehau'!$F$6:$AI$497,2,0))</f>
        <v>0</v>
      </c>
    </row>
    <row r="198" spans="1:6">
      <c r="A198">
        <f t="shared" si="7"/>
        <v>0</v>
      </c>
      <c r="B198">
        <f t="shared" si="8"/>
        <v>0</v>
      </c>
      <c r="C198">
        <f>'Корпусы Rehau'!F201</f>
        <v>0</v>
      </c>
      <c r="D198">
        <f>IF(ISERROR(VLOOKUP(C198,'Корпусы Rehau'!$F$6:$AI$497,28,0))=TRUE,,VLOOKUP(C198,'Корпусы Rehau'!$F$6:$AI$497,28,0))</f>
        <v>0</v>
      </c>
      <c r="E198" s="87">
        <f>IF(ISERROR(VLOOKUP(C198,'Корпусы Rehau'!$F$6:$AI$497,30,0))=TRUE,,VLOOKUP(C198,'Корпусы Rehau'!$F$6:$AI$497,30,0))</f>
        <v>0</v>
      </c>
      <c r="F198" s="87">
        <f>IF(ISERROR(VLOOKUP(C198,'Корпусы Rehau'!$F$6:$AI$497,2,0))=TRUE,,VLOOKUP(C198,'Корпусы Rehau'!$F$6:$AI$497,2,0))</f>
        <v>0</v>
      </c>
    </row>
    <row r="199" spans="1:6">
      <c r="A199">
        <f t="shared" si="7"/>
        <v>0</v>
      </c>
      <c r="B199">
        <f t="shared" si="8"/>
        <v>0</v>
      </c>
      <c r="C199">
        <f>'Корпусы Rehau'!F202</f>
        <v>0</v>
      </c>
      <c r="D199">
        <f>IF(ISERROR(VLOOKUP(C199,'Корпусы Rehau'!$F$6:$AI$497,28,0))=TRUE,,VLOOKUP(C199,'Корпусы Rehau'!$F$6:$AI$497,28,0))</f>
        <v>0</v>
      </c>
      <c r="E199" s="87">
        <f>IF(ISERROR(VLOOKUP(C199,'Корпусы Rehau'!$F$6:$AI$497,30,0))=TRUE,,VLOOKUP(C199,'Корпусы Rehau'!$F$6:$AI$497,30,0))</f>
        <v>0</v>
      </c>
      <c r="F199" s="87">
        <f>IF(ISERROR(VLOOKUP(C199,'Корпусы Rehau'!$F$6:$AI$497,2,0))=TRUE,,VLOOKUP(C199,'Корпусы Rehau'!$F$6:$AI$497,2,0))</f>
        <v>0</v>
      </c>
    </row>
    <row r="200" spans="1:6">
      <c r="A200">
        <f t="shared" si="7"/>
        <v>0</v>
      </c>
      <c r="B200">
        <f t="shared" si="8"/>
        <v>0</v>
      </c>
      <c r="C200">
        <f>'Корпусы Rehau'!F203</f>
        <v>0</v>
      </c>
      <c r="D200">
        <f>IF(ISERROR(VLOOKUP(C200,'Корпусы Rehau'!$F$6:$AI$497,28,0))=TRUE,,VLOOKUP(C200,'Корпусы Rehau'!$F$6:$AI$497,28,0))</f>
        <v>0</v>
      </c>
      <c r="E200" s="87">
        <f>IF(ISERROR(VLOOKUP(C200,'Корпусы Rehau'!$F$6:$AI$497,30,0))=TRUE,,VLOOKUP(C200,'Корпусы Rehau'!$F$6:$AI$497,30,0))</f>
        <v>0</v>
      </c>
      <c r="F200" s="87">
        <f>IF(ISERROR(VLOOKUP(C200,'Корпусы Rehau'!$F$6:$AI$497,2,0))=TRUE,,VLOOKUP(C200,'Корпусы Rehau'!$F$6:$AI$497,2,0))</f>
        <v>0</v>
      </c>
    </row>
    <row r="201" spans="1:6">
      <c r="A201">
        <f t="shared" si="7"/>
        <v>0</v>
      </c>
      <c r="B201">
        <f t="shared" si="8"/>
        <v>0</v>
      </c>
      <c r="C201">
        <f>'Корпусы Rehau'!F204</f>
        <v>0</v>
      </c>
      <c r="D201">
        <f>IF(ISERROR(VLOOKUP(C201,'Корпусы Rehau'!$F$6:$AI$497,28,0))=TRUE,,VLOOKUP(C201,'Корпусы Rehau'!$F$6:$AI$497,28,0))</f>
        <v>0</v>
      </c>
      <c r="E201" s="87">
        <f>IF(ISERROR(VLOOKUP(C201,'Корпусы Rehau'!$F$6:$AI$497,30,0))=TRUE,,VLOOKUP(C201,'Корпусы Rehau'!$F$6:$AI$497,30,0))</f>
        <v>0</v>
      </c>
      <c r="F201" s="87">
        <f>IF(ISERROR(VLOOKUP(C201,'Корпусы Rehau'!$F$6:$AI$497,2,0))=TRUE,,VLOOKUP(C201,'Корпусы Rehau'!$F$6:$AI$497,2,0))</f>
        <v>0</v>
      </c>
    </row>
    <row r="202" spans="1:6">
      <c r="A202">
        <f t="shared" si="7"/>
        <v>0</v>
      </c>
      <c r="B202">
        <f t="shared" si="8"/>
        <v>0</v>
      </c>
      <c r="C202">
        <f>'Корпусы Rehau'!F205</f>
        <v>0</v>
      </c>
      <c r="D202">
        <f>IF(ISERROR(VLOOKUP(C202,'Корпусы Rehau'!$F$6:$AI$497,28,0))=TRUE,,VLOOKUP(C202,'Корпусы Rehau'!$F$6:$AI$497,28,0))</f>
        <v>0</v>
      </c>
      <c r="E202" s="87">
        <f>IF(ISERROR(VLOOKUP(C202,'Корпусы Rehau'!$F$6:$AI$497,30,0))=TRUE,,VLOOKUP(C202,'Корпусы Rehau'!$F$6:$AI$497,30,0))</f>
        <v>0</v>
      </c>
      <c r="F202" s="87">
        <f>IF(ISERROR(VLOOKUP(C202,'Корпусы Rehau'!$F$6:$AI$497,2,0))=TRUE,,VLOOKUP(C202,'Корпусы Rehau'!$F$6:$AI$497,2,0))</f>
        <v>0</v>
      </c>
    </row>
    <row r="203" spans="1:6">
      <c r="A203">
        <f t="shared" si="7"/>
        <v>0</v>
      </c>
      <c r="B203">
        <f t="shared" si="8"/>
        <v>0</v>
      </c>
      <c r="C203">
        <f>'Корпусы Rehau'!F206</f>
        <v>0</v>
      </c>
      <c r="D203">
        <f>IF(ISERROR(VLOOKUP(C203,'Корпусы Rehau'!$F$6:$AI$497,28,0))=TRUE,,VLOOKUP(C203,'Корпусы Rehau'!$F$6:$AI$497,28,0))</f>
        <v>0</v>
      </c>
      <c r="E203" s="87">
        <f>IF(ISERROR(VLOOKUP(C203,'Корпусы Rehau'!$F$6:$AI$497,30,0))=TRUE,,VLOOKUP(C203,'Корпусы Rehau'!$F$6:$AI$497,30,0))</f>
        <v>0</v>
      </c>
      <c r="F203" s="87">
        <f>IF(ISERROR(VLOOKUP(C203,'Корпусы Rehau'!$F$6:$AI$497,2,0))=TRUE,,VLOOKUP(C203,'Корпусы Rehau'!$F$6:$AI$497,2,0))</f>
        <v>0</v>
      </c>
    </row>
    <row r="204" spans="1:6">
      <c r="A204">
        <f t="shared" si="7"/>
        <v>0</v>
      </c>
      <c r="B204">
        <f t="shared" si="8"/>
        <v>0</v>
      </c>
      <c r="C204">
        <f>'Корпусы Rehau'!F207</f>
        <v>0</v>
      </c>
      <c r="D204">
        <f>IF(ISERROR(VLOOKUP(C204,'Корпусы Rehau'!$F$6:$AI$497,28,0))=TRUE,,VLOOKUP(C204,'Корпусы Rehau'!$F$6:$AI$497,28,0))</f>
        <v>0</v>
      </c>
      <c r="E204" s="87">
        <f>IF(ISERROR(VLOOKUP(C204,'Корпусы Rehau'!$F$6:$AI$497,30,0))=TRUE,,VLOOKUP(C204,'Корпусы Rehau'!$F$6:$AI$497,30,0))</f>
        <v>0</v>
      </c>
      <c r="F204" s="87">
        <f>IF(ISERROR(VLOOKUP(C204,'Корпусы Rehau'!$F$6:$AI$497,2,0))=TRUE,,VLOOKUP(C204,'Корпусы Rehau'!$F$6:$AI$497,2,0))</f>
        <v>0</v>
      </c>
    </row>
    <row r="205" spans="1:6">
      <c r="A205">
        <f t="shared" si="7"/>
        <v>0</v>
      </c>
      <c r="B205">
        <f t="shared" si="8"/>
        <v>0</v>
      </c>
      <c r="C205">
        <f>'Корпусы Rehau'!F208</f>
        <v>0</v>
      </c>
      <c r="D205">
        <f>IF(ISERROR(VLOOKUP(C205,'Корпусы Rehau'!$F$6:$AI$497,28,0))=TRUE,,VLOOKUP(C205,'Корпусы Rehau'!$F$6:$AI$497,28,0))</f>
        <v>0</v>
      </c>
      <c r="E205" s="87">
        <f>IF(ISERROR(VLOOKUP(C205,'Корпусы Rehau'!$F$6:$AI$497,30,0))=TRUE,,VLOOKUP(C205,'Корпусы Rehau'!$F$6:$AI$497,30,0))</f>
        <v>0</v>
      </c>
      <c r="F205" s="87">
        <f>IF(ISERROR(VLOOKUP(C205,'Корпусы Rehau'!$F$6:$AI$497,2,0))=TRUE,,VLOOKUP(C205,'Корпусы Rehau'!$F$6:$AI$497,2,0))</f>
        <v>0</v>
      </c>
    </row>
    <row r="206" spans="1:6">
      <c r="A206">
        <f t="shared" si="7"/>
        <v>0</v>
      </c>
      <c r="B206">
        <f t="shared" si="8"/>
        <v>0</v>
      </c>
      <c r="C206">
        <f>'Корпусы Rehau'!F209</f>
        <v>0</v>
      </c>
      <c r="D206">
        <f>IF(ISERROR(VLOOKUP(C206,'Корпусы Rehau'!$F$6:$AI$497,28,0))=TRUE,,VLOOKUP(C206,'Корпусы Rehau'!$F$6:$AI$497,28,0))</f>
        <v>0</v>
      </c>
      <c r="E206" s="87">
        <f>IF(ISERROR(VLOOKUP(C206,'Корпусы Rehau'!$F$6:$AI$497,30,0))=TRUE,,VLOOKUP(C206,'Корпусы Rehau'!$F$6:$AI$497,30,0))</f>
        <v>0</v>
      </c>
      <c r="F206" s="87">
        <f>IF(ISERROR(VLOOKUP(C206,'Корпусы Rehau'!$F$6:$AI$497,2,0))=TRUE,,VLOOKUP(C206,'Корпусы Rehau'!$F$6:$AI$497,2,0))</f>
        <v>0</v>
      </c>
    </row>
    <row r="207" spans="1:6">
      <c r="A207">
        <f t="shared" si="7"/>
        <v>0</v>
      </c>
      <c r="B207">
        <f t="shared" si="8"/>
        <v>0</v>
      </c>
      <c r="C207">
        <f>'Корпусы Rehau'!F210</f>
        <v>0</v>
      </c>
      <c r="D207">
        <f>IF(ISERROR(VLOOKUP(C207,'Корпусы Rehau'!$F$6:$AI$497,28,0))=TRUE,,VLOOKUP(C207,'Корпусы Rehau'!$F$6:$AI$497,28,0))</f>
        <v>0</v>
      </c>
      <c r="E207" s="87">
        <f>IF(ISERROR(VLOOKUP(C207,'Корпусы Rehau'!$F$6:$AI$497,30,0))=TRUE,,VLOOKUP(C207,'Корпусы Rehau'!$F$6:$AI$497,30,0))</f>
        <v>0</v>
      </c>
      <c r="F207" s="87">
        <f>IF(ISERROR(VLOOKUP(C207,'Корпусы Rehau'!$F$6:$AI$497,2,0))=TRUE,,VLOOKUP(C207,'Корпусы Rehau'!$F$6:$AI$497,2,0))</f>
        <v>0</v>
      </c>
    </row>
    <row r="208" spans="1:6">
      <c r="A208">
        <f t="shared" si="7"/>
        <v>0</v>
      </c>
      <c r="B208">
        <f t="shared" si="8"/>
        <v>0</v>
      </c>
      <c r="C208">
        <f>'Корпусы Rehau'!F211</f>
        <v>0</v>
      </c>
      <c r="D208">
        <f>IF(ISERROR(VLOOKUP(C208,'Корпусы Rehau'!$F$6:$AI$497,28,0))=TRUE,,VLOOKUP(C208,'Корпусы Rehau'!$F$6:$AI$497,28,0))</f>
        <v>0</v>
      </c>
      <c r="E208" s="87">
        <f>IF(ISERROR(VLOOKUP(C208,'Корпусы Rehau'!$F$6:$AI$497,30,0))=TRUE,,VLOOKUP(C208,'Корпусы Rehau'!$F$6:$AI$497,30,0))</f>
        <v>0</v>
      </c>
      <c r="F208" s="87">
        <f>IF(ISERROR(VLOOKUP(C208,'Корпусы Rehau'!$F$6:$AI$497,2,0))=TRUE,,VLOOKUP(C208,'Корпусы Rehau'!$F$6:$AI$497,2,0))</f>
        <v>0</v>
      </c>
    </row>
    <row r="209" spans="1:6">
      <c r="A209">
        <f t="shared" si="7"/>
        <v>0</v>
      </c>
      <c r="B209">
        <f t="shared" si="8"/>
        <v>0</v>
      </c>
      <c r="C209">
        <f>'Корпусы Rehau'!F212</f>
        <v>0</v>
      </c>
      <c r="D209">
        <f>IF(ISERROR(VLOOKUP(C209,'Корпусы Rehau'!$F$6:$AI$497,28,0))=TRUE,,VLOOKUP(C209,'Корпусы Rehau'!$F$6:$AI$497,28,0))</f>
        <v>0</v>
      </c>
      <c r="E209" s="87">
        <f>IF(ISERROR(VLOOKUP(C209,'Корпусы Rehau'!$F$6:$AI$497,30,0))=TRUE,,VLOOKUP(C209,'Корпусы Rehau'!$F$6:$AI$497,30,0))</f>
        <v>0</v>
      </c>
      <c r="F209" s="87">
        <f>IF(ISERROR(VLOOKUP(C209,'Корпусы Rehau'!$F$6:$AI$497,2,0))=TRUE,,VLOOKUP(C209,'Корпусы Rehau'!$F$6:$AI$497,2,0))</f>
        <v>0</v>
      </c>
    </row>
    <row r="210" spans="1:6">
      <c r="A210">
        <f t="shared" si="7"/>
        <v>0</v>
      </c>
      <c r="B210">
        <f t="shared" si="8"/>
        <v>0</v>
      </c>
      <c r="C210">
        <f>'Корпусы Rehau'!F213</f>
        <v>0</v>
      </c>
      <c r="D210">
        <f>IF(ISERROR(VLOOKUP(C210,'Корпусы Rehau'!$F$6:$AI$497,28,0))=TRUE,,VLOOKUP(C210,'Корпусы Rehau'!$F$6:$AI$497,28,0))</f>
        <v>0</v>
      </c>
      <c r="E210" s="87">
        <f>IF(ISERROR(VLOOKUP(C210,'Корпусы Rehau'!$F$6:$AI$497,30,0))=TRUE,,VLOOKUP(C210,'Корпусы Rehau'!$F$6:$AI$497,30,0))</f>
        <v>0</v>
      </c>
      <c r="F210" s="87">
        <f>IF(ISERROR(VLOOKUP(C210,'Корпусы Rehau'!$F$6:$AI$497,2,0))=TRUE,,VLOOKUP(C210,'Корпусы Rehau'!$F$6:$AI$497,2,0))</f>
        <v>0</v>
      </c>
    </row>
    <row r="211" spans="1:6">
      <c r="A211">
        <f t="shared" si="7"/>
        <v>0</v>
      </c>
      <c r="B211">
        <f t="shared" si="8"/>
        <v>0</v>
      </c>
      <c r="C211">
        <f>'Корпусы Rehau'!F214</f>
        <v>0</v>
      </c>
      <c r="D211">
        <f>IF(ISERROR(VLOOKUP(C211,'Корпусы Rehau'!$F$6:$AI$497,28,0))=TRUE,,VLOOKUP(C211,'Корпусы Rehau'!$F$6:$AI$497,28,0))</f>
        <v>0</v>
      </c>
      <c r="E211" s="87">
        <f>IF(ISERROR(VLOOKUP(C211,'Корпусы Rehau'!$F$6:$AI$497,30,0))=TRUE,,VLOOKUP(C211,'Корпусы Rehau'!$F$6:$AI$497,30,0))</f>
        <v>0</v>
      </c>
      <c r="F211" s="87">
        <f>IF(ISERROR(VLOOKUP(C211,'Корпусы Rehau'!$F$6:$AI$497,2,0))=TRUE,,VLOOKUP(C211,'Корпусы Rehau'!$F$6:$AI$497,2,0))</f>
        <v>0</v>
      </c>
    </row>
    <row r="212" spans="1:6">
      <c r="A212">
        <f t="shared" si="7"/>
        <v>0</v>
      </c>
      <c r="B212">
        <f t="shared" si="8"/>
        <v>0</v>
      </c>
      <c r="C212">
        <f>'Корпусы Rehau'!F215</f>
        <v>0</v>
      </c>
      <c r="D212">
        <f>IF(ISERROR(VLOOKUP(C212,'Корпусы Rehau'!$F$6:$AI$497,28,0))=TRUE,,VLOOKUP(C212,'Корпусы Rehau'!$F$6:$AI$497,28,0))</f>
        <v>0</v>
      </c>
      <c r="E212" s="87">
        <f>IF(ISERROR(VLOOKUP(C212,'Корпусы Rehau'!$F$6:$AI$497,30,0))=TRUE,,VLOOKUP(C212,'Корпусы Rehau'!$F$6:$AI$497,30,0))</f>
        <v>0</v>
      </c>
      <c r="F212" s="87">
        <f>IF(ISERROR(VLOOKUP(C212,'Корпусы Rehau'!$F$6:$AI$497,2,0))=TRUE,,VLOOKUP(C212,'Корпусы Rehau'!$F$6:$AI$497,2,0))</f>
        <v>0</v>
      </c>
    </row>
    <row r="213" spans="1:6">
      <c r="A213">
        <f t="shared" si="7"/>
        <v>0</v>
      </c>
      <c r="B213">
        <f t="shared" si="8"/>
        <v>0</v>
      </c>
      <c r="C213">
        <f>'Корпусы Rehau'!F216</f>
        <v>0</v>
      </c>
      <c r="D213">
        <f>IF(ISERROR(VLOOKUP(C213,'Корпусы Rehau'!$F$6:$AI$497,28,0))=TRUE,,VLOOKUP(C213,'Корпусы Rehau'!$F$6:$AI$497,28,0))</f>
        <v>0</v>
      </c>
      <c r="E213" s="87">
        <f>IF(ISERROR(VLOOKUP(C213,'Корпусы Rehau'!$F$6:$AI$497,30,0))=TRUE,,VLOOKUP(C213,'Корпусы Rehau'!$F$6:$AI$497,30,0))</f>
        <v>0</v>
      </c>
      <c r="F213" s="87">
        <f>IF(ISERROR(VLOOKUP(C213,'Корпусы Rehau'!$F$6:$AI$497,2,0))=TRUE,,VLOOKUP(C213,'Корпусы Rehau'!$F$6:$AI$497,2,0))</f>
        <v>0</v>
      </c>
    </row>
    <row r="214" spans="1:6">
      <c r="A214">
        <f t="shared" si="7"/>
        <v>0</v>
      </c>
      <c r="B214">
        <f t="shared" si="8"/>
        <v>0</v>
      </c>
      <c r="C214">
        <f>'Корпусы Rehau'!F217</f>
        <v>0</v>
      </c>
      <c r="D214">
        <f>IF(ISERROR(VLOOKUP(C214,'Корпусы Rehau'!$F$6:$AI$497,28,0))=TRUE,,VLOOKUP(C214,'Корпусы Rehau'!$F$6:$AI$497,28,0))</f>
        <v>0</v>
      </c>
      <c r="E214" s="87">
        <f>IF(ISERROR(VLOOKUP(C214,'Корпусы Rehau'!$F$6:$AI$497,30,0))=TRUE,,VLOOKUP(C214,'Корпусы Rehau'!$F$6:$AI$497,30,0))</f>
        <v>0</v>
      </c>
      <c r="F214" s="87">
        <f>IF(ISERROR(VLOOKUP(C214,'Корпусы Rehau'!$F$6:$AI$497,2,0))=TRUE,,VLOOKUP(C214,'Корпусы Rehau'!$F$6:$AI$497,2,0))</f>
        <v>0</v>
      </c>
    </row>
    <row r="215" spans="1:6">
      <c r="A215">
        <f t="shared" si="7"/>
        <v>0</v>
      </c>
      <c r="B215">
        <f t="shared" si="8"/>
        <v>0</v>
      </c>
      <c r="C215">
        <f>'Корпусы Rehau'!F218</f>
        <v>0</v>
      </c>
      <c r="D215">
        <f>IF(ISERROR(VLOOKUP(C215,'Корпусы Rehau'!$F$6:$AI$497,28,0))=TRUE,,VLOOKUP(C215,'Корпусы Rehau'!$F$6:$AI$497,28,0))</f>
        <v>0</v>
      </c>
      <c r="E215" s="87">
        <f>IF(ISERROR(VLOOKUP(C215,'Корпусы Rehau'!$F$6:$AI$497,30,0))=TRUE,,VLOOKUP(C215,'Корпусы Rehau'!$F$6:$AI$497,30,0))</f>
        <v>0</v>
      </c>
      <c r="F215" s="87">
        <f>IF(ISERROR(VLOOKUP(C215,'Корпусы Rehau'!$F$6:$AI$497,2,0))=TRUE,,VLOOKUP(C215,'Корпусы Rehau'!$F$6:$AI$497,2,0))</f>
        <v>0</v>
      </c>
    </row>
    <row r="216" spans="1:6">
      <c r="A216">
        <f t="shared" si="7"/>
        <v>0</v>
      </c>
      <c r="B216">
        <f t="shared" si="8"/>
        <v>0</v>
      </c>
      <c r="C216">
        <f>'Корпусы Rehau'!F219</f>
        <v>0</v>
      </c>
      <c r="D216">
        <f>IF(ISERROR(VLOOKUP(C216,'Корпусы Rehau'!$F$6:$AI$497,28,0))=TRUE,,VLOOKUP(C216,'Корпусы Rehau'!$F$6:$AI$497,28,0))</f>
        <v>0</v>
      </c>
      <c r="E216" s="87">
        <f>IF(ISERROR(VLOOKUP(C216,'Корпусы Rehau'!$F$6:$AI$497,30,0))=TRUE,,VLOOKUP(C216,'Корпусы Rehau'!$F$6:$AI$497,30,0))</f>
        <v>0</v>
      </c>
      <c r="F216" s="87">
        <f>IF(ISERROR(VLOOKUP(C216,'Корпусы Rehau'!$F$6:$AI$497,2,0))=TRUE,,VLOOKUP(C216,'Корпусы Rehau'!$F$6:$AI$497,2,0))</f>
        <v>0</v>
      </c>
    </row>
    <row r="217" spans="1:6">
      <c r="A217">
        <f t="shared" si="7"/>
        <v>0</v>
      </c>
      <c r="B217">
        <f t="shared" si="8"/>
        <v>0</v>
      </c>
      <c r="C217">
        <f>'Корпусы Rehau'!F220</f>
        <v>0</v>
      </c>
      <c r="D217">
        <f>IF(ISERROR(VLOOKUP(C217,'Корпусы Rehau'!$F$6:$AI$497,28,0))=TRUE,,VLOOKUP(C217,'Корпусы Rehau'!$F$6:$AI$497,28,0))</f>
        <v>0</v>
      </c>
      <c r="E217" s="87">
        <f>IF(ISERROR(VLOOKUP(C217,'Корпусы Rehau'!$F$6:$AI$497,30,0))=TRUE,,VLOOKUP(C217,'Корпусы Rehau'!$F$6:$AI$497,30,0))</f>
        <v>0</v>
      </c>
      <c r="F217" s="87">
        <f>IF(ISERROR(VLOOKUP(C217,'Корпусы Rehau'!$F$6:$AI$497,2,0))=TRUE,,VLOOKUP(C217,'Корпусы Rehau'!$F$6:$AI$497,2,0))</f>
        <v>0</v>
      </c>
    </row>
    <row r="218" spans="1:6">
      <c r="A218">
        <f t="shared" si="7"/>
        <v>0</v>
      </c>
      <c r="B218">
        <f t="shared" si="8"/>
        <v>0</v>
      </c>
      <c r="C218">
        <f>'Корпусы Rehau'!F221</f>
        <v>0</v>
      </c>
      <c r="D218">
        <f>IF(ISERROR(VLOOKUP(C218,'Корпусы Rehau'!$F$6:$AI$497,28,0))=TRUE,,VLOOKUP(C218,'Корпусы Rehau'!$F$6:$AI$497,28,0))</f>
        <v>0</v>
      </c>
      <c r="E218" s="87">
        <f>IF(ISERROR(VLOOKUP(C218,'Корпусы Rehau'!$F$6:$AI$497,30,0))=TRUE,,VLOOKUP(C218,'Корпусы Rehau'!$F$6:$AI$497,30,0))</f>
        <v>0</v>
      </c>
      <c r="F218" s="87">
        <f>IF(ISERROR(VLOOKUP(C218,'Корпусы Rehau'!$F$6:$AI$497,2,0))=TRUE,,VLOOKUP(C218,'Корпусы Rehau'!$F$6:$AI$497,2,0))</f>
        <v>0</v>
      </c>
    </row>
    <row r="219" spans="1:6">
      <c r="A219">
        <f t="shared" si="7"/>
        <v>0</v>
      </c>
      <c r="B219">
        <f t="shared" si="8"/>
        <v>0</v>
      </c>
      <c r="C219">
        <f>'Корпусы Rehau'!F222</f>
        <v>0</v>
      </c>
      <c r="D219">
        <f>IF(ISERROR(VLOOKUP(C219,'Корпусы Rehau'!$F$6:$AI$497,28,0))=TRUE,,VLOOKUP(C219,'Корпусы Rehau'!$F$6:$AI$497,28,0))</f>
        <v>0</v>
      </c>
      <c r="E219" s="87">
        <f>IF(ISERROR(VLOOKUP(C219,'Корпусы Rehau'!$F$6:$AI$497,30,0))=TRUE,,VLOOKUP(C219,'Корпусы Rehau'!$F$6:$AI$497,30,0))</f>
        <v>0</v>
      </c>
      <c r="F219" s="87">
        <f>IF(ISERROR(VLOOKUP(C219,'Корпусы Rehau'!$F$6:$AI$497,2,0))=TRUE,,VLOOKUP(C219,'Корпусы Rehau'!$F$6:$AI$497,2,0))</f>
        <v>0</v>
      </c>
    </row>
    <row r="220" spans="1:6">
      <c r="A220">
        <f t="shared" si="7"/>
        <v>0</v>
      </c>
      <c r="B220">
        <f t="shared" si="8"/>
        <v>0</v>
      </c>
      <c r="C220">
        <f>'Корпусы Rehau'!F223</f>
        <v>0</v>
      </c>
      <c r="D220">
        <f>IF(ISERROR(VLOOKUP(C220,'Корпусы Rehau'!$F$6:$AI$497,28,0))=TRUE,,VLOOKUP(C220,'Корпусы Rehau'!$F$6:$AI$497,28,0))</f>
        <v>0</v>
      </c>
      <c r="E220" s="87">
        <f>IF(ISERROR(VLOOKUP(C220,'Корпусы Rehau'!$F$6:$AI$497,30,0))=TRUE,,VLOOKUP(C220,'Корпусы Rehau'!$F$6:$AI$497,30,0))</f>
        <v>0</v>
      </c>
      <c r="F220" s="87">
        <f>IF(ISERROR(VLOOKUP(C220,'Корпусы Rehau'!$F$6:$AI$497,2,0))=TRUE,,VLOOKUP(C220,'Корпусы Rehau'!$F$6:$AI$497,2,0))</f>
        <v>0</v>
      </c>
    </row>
    <row r="221" spans="1:6">
      <c r="A221">
        <f t="shared" si="7"/>
        <v>0</v>
      </c>
      <c r="B221">
        <f t="shared" si="8"/>
        <v>0</v>
      </c>
      <c r="C221">
        <f>'Корпусы Rehau'!F224</f>
        <v>0</v>
      </c>
      <c r="D221">
        <f>IF(ISERROR(VLOOKUP(C221,'Корпусы Rehau'!$F$6:$AI$497,28,0))=TRUE,,VLOOKUP(C221,'Корпусы Rehau'!$F$6:$AI$497,28,0))</f>
        <v>0</v>
      </c>
      <c r="E221" s="87">
        <f>IF(ISERROR(VLOOKUP(C221,'Корпусы Rehau'!$F$6:$AI$497,30,0))=TRUE,,VLOOKUP(C221,'Корпусы Rehau'!$F$6:$AI$497,30,0))</f>
        <v>0</v>
      </c>
      <c r="F221" s="87">
        <f>IF(ISERROR(VLOOKUP(C221,'Корпусы Rehau'!$F$6:$AI$497,2,0))=TRUE,,VLOOKUP(C221,'Корпусы Rehau'!$F$6:$AI$497,2,0))</f>
        <v>0</v>
      </c>
    </row>
    <row r="222" spans="1:6">
      <c r="A222">
        <f t="shared" si="7"/>
        <v>0</v>
      </c>
      <c r="B222">
        <f t="shared" si="8"/>
        <v>0</v>
      </c>
      <c r="C222">
        <f>'Корпусы Rehau'!F225</f>
        <v>0</v>
      </c>
      <c r="D222">
        <f>IF(ISERROR(VLOOKUP(C222,'Корпусы Rehau'!$F$6:$AI$497,28,0))=TRUE,,VLOOKUP(C222,'Корпусы Rehau'!$F$6:$AI$497,28,0))</f>
        <v>0</v>
      </c>
      <c r="E222" s="87">
        <f>IF(ISERROR(VLOOKUP(C222,'Корпусы Rehau'!$F$6:$AI$497,30,0))=TRUE,,VLOOKUP(C222,'Корпусы Rehau'!$F$6:$AI$497,30,0))</f>
        <v>0</v>
      </c>
      <c r="F222" s="87">
        <f>IF(ISERROR(VLOOKUP(C222,'Корпусы Rehau'!$F$6:$AI$497,2,0))=TRUE,,VLOOKUP(C222,'Корпусы Rehau'!$F$6:$AI$497,2,0))</f>
        <v>0</v>
      </c>
    </row>
    <row r="223" spans="1:6">
      <c r="A223">
        <f t="shared" si="7"/>
        <v>0</v>
      </c>
      <c r="B223">
        <f t="shared" si="8"/>
        <v>0</v>
      </c>
      <c r="C223">
        <f>'Корпусы Rehau'!F226</f>
        <v>0</v>
      </c>
      <c r="D223">
        <f>IF(ISERROR(VLOOKUP(C223,'Корпусы Rehau'!$F$6:$AI$497,28,0))=TRUE,,VLOOKUP(C223,'Корпусы Rehau'!$F$6:$AI$497,28,0))</f>
        <v>0</v>
      </c>
      <c r="E223" s="87">
        <f>IF(ISERROR(VLOOKUP(C223,'Корпусы Rehau'!$F$6:$AI$497,30,0))=TRUE,,VLOOKUP(C223,'Корпусы Rehau'!$F$6:$AI$497,30,0))</f>
        <v>0</v>
      </c>
      <c r="F223" s="87">
        <f>IF(ISERROR(VLOOKUP(C223,'Корпусы Rehau'!$F$6:$AI$497,2,0))=TRUE,,VLOOKUP(C223,'Корпусы Rehau'!$F$6:$AI$497,2,0))</f>
        <v>0</v>
      </c>
    </row>
    <row r="224" spans="1:6">
      <c r="A224">
        <f t="shared" si="7"/>
        <v>0</v>
      </c>
      <c r="B224">
        <f t="shared" si="8"/>
        <v>0</v>
      </c>
      <c r="C224">
        <f>'Корпусы Rehau'!F227</f>
        <v>0</v>
      </c>
      <c r="D224">
        <f>IF(ISERROR(VLOOKUP(C224,'Корпусы Rehau'!$F$6:$AI$497,28,0))=TRUE,,VLOOKUP(C224,'Корпусы Rehau'!$F$6:$AI$497,28,0))</f>
        <v>0</v>
      </c>
      <c r="E224" s="87">
        <f>IF(ISERROR(VLOOKUP(C224,'Корпусы Rehau'!$F$6:$AI$497,30,0))=TRUE,,VLOOKUP(C224,'Корпусы Rehau'!$F$6:$AI$497,30,0))</f>
        <v>0</v>
      </c>
      <c r="F224" s="87">
        <f>IF(ISERROR(VLOOKUP(C224,'Корпусы Rehau'!$F$6:$AI$497,2,0))=TRUE,,VLOOKUP(C224,'Корпусы Rehau'!$F$6:$AI$497,2,0))</f>
        <v>0</v>
      </c>
    </row>
    <row r="225" spans="1:6">
      <c r="A225">
        <f t="shared" si="7"/>
        <v>0</v>
      </c>
      <c r="B225">
        <f t="shared" si="8"/>
        <v>0</v>
      </c>
      <c r="C225">
        <f>'Корпусы Rehau'!F228</f>
        <v>0</v>
      </c>
      <c r="D225">
        <f>IF(ISERROR(VLOOKUP(C225,'Корпусы Rehau'!$F$6:$AI$497,28,0))=TRUE,,VLOOKUP(C225,'Корпусы Rehau'!$F$6:$AI$497,28,0))</f>
        <v>0</v>
      </c>
      <c r="E225" s="87">
        <f>IF(ISERROR(VLOOKUP(C225,'Корпусы Rehau'!$F$6:$AI$497,30,0))=TRUE,,VLOOKUP(C225,'Корпусы Rehau'!$F$6:$AI$497,30,0))</f>
        <v>0</v>
      </c>
      <c r="F225" s="87">
        <f>IF(ISERROR(VLOOKUP(C225,'Корпусы Rehau'!$F$6:$AI$497,2,0))=TRUE,,VLOOKUP(C225,'Корпусы Rehau'!$F$6:$AI$497,2,0))</f>
        <v>0</v>
      </c>
    </row>
    <row r="226" spans="1:6">
      <c r="A226">
        <f t="shared" si="7"/>
        <v>0</v>
      </c>
      <c r="B226">
        <f t="shared" si="8"/>
        <v>0</v>
      </c>
      <c r="C226">
        <f>'Корпусы Rehau'!F229</f>
        <v>0</v>
      </c>
      <c r="D226">
        <f>IF(ISERROR(VLOOKUP(C226,'Корпусы Rehau'!$F$6:$AI$497,28,0))=TRUE,,VLOOKUP(C226,'Корпусы Rehau'!$F$6:$AI$497,28,0))</f>
        <v>0</v>
      </c>
      <c r="E226" s="87">
        <f>IF(ISERROR(VLOOKUP(C226,'Корпусы Rehau'!$F$6:$AI$497,30,0))=TRUE,,VLOOKUP(C226,'Корпусы Rehau'!$F$6:$AI$497,30,0))</f>
        <v>0</v>
      </c>
      <c r="F226" s="87">
        <f>IF(ISERROR(VLOOKUP(C226,'Корпусы Rehau'!$F$6:$AI$497,2,0))=TRUE,,VLOOKUP(C226,'Корпусы Rehau'!$F$6:$AI$497,2,0))</f>
        <v>0</v>
      </c>
    </row>
    <row r="227" spans="1:6">
      <c r="A227">
        <f t="shared" si="7"/>
        <v>0</v>
      </c>
      <c r="B227">
        <f t="shared" si="8"/>
        <v>0</v>
      </c>
      <c r="C227">
        <f>'Корпусы Rehau'!F230</f>
        <v>0</v>
      </c>
      <c r="D227">
        <f>IF(ISERROR(VLOOKUP(C227,'Корпусы Rehau'!$F$6:$AI$497,28,0))=TRUE,,VLOOKUP(C227,'Корпусы Rehau'!$F$6:$AI$497,28,0))</f>
        <v>0</v>
      </c>
      <c r="E227" s="87">
        <f>IF(ISERROR(VLOOKUP(C227,'Корпусы Rehau'!$F$6:$AI$497,30,0))=TRUE,,VLOOKUP(C227,'Корпусы Rehau'!$F$6:$AI$497,30,0))</f>
        <v>0</v>
      </c>
      <c r="F227" s="87">
        <f>IF(ISERROR(VLOOKUP(C227,'Корпусы Rehau'!$F$6:$AI$497,2,0))=TRUE,,VLOOKUP(C227,'Корпусы Rehau'!$F$6:$AI$497,2,0))</f>
        <v>0</v>
      </c>
    </row>
    <row r="228" spans="1:6">
      <c r="A228">
        <f t="shared" si="7"/>
        <v>0</v>
      </c>
      <c r="B228">
        <f t="shared" si="8"/>
        <v>0</v>
      </c>
      <c r="C228">
        <f>'Корпусы Rehau'!F231</f>
        <v>0</v>
      </c>
      <c r="D228">
        <f>IF(ISERROR(VLOOKUP(C228,'Корпусы Rehau'!$F$6:$AI$497,28,0))=TRUE,,VLOOKUP(C228,'Корпусы Rehau'!$F$6:$AI$497,28,0))</f>
        <v>0</v>
      </c>
      <c r="E228" s="87">
        <f>IF(ISERROR(VLOOKUP(C228,'Корпусы Rehau'!$F$6:$AI$497,30,0))=TRUE,,VLOOKUP(C228,'Корпусы Rehau'!$F$6:$AI$497,30,0))</f>
        <v>0</v>
      </c>
      <c r="F228" s="87">
        <f>IF(ISERROR(VLOOKUP(C228,'Корпусы Rehau'!$F$6:$AI$497,2,0))=TRUE,,VLOOKUP(C228,'Корпусы Rehau'!$F$6:$AI$497,2,0))</f>
        <v>0</v>
      </c>
    </row>
    <row r="229" spans="1:6">
      <c r="A229">
        <f t="shared" si="7"/>
        <v>0</v>
      </c>
      <c r="B229">
        <f t="shared" si="8"/>
        <v>0</v>
      </c>
      <c r="C229">
        <f>'Корпусы Rehau'!F232</f>
        <v>0</v>
      </c>
      <c r="D229">
        <f>IF(ISERROR(VLOOKUP(C229,'Корпусы Rehau'!$F$6:$AI$497,28,0))=TRUE,,VLOOKUP(C229,'Корпусы Rehau'!$F$6:$AI$497,28,0))</f>
        <v>0</v>
      </c>
      <c r="E229" s="87">
        <f>IF(ISERROR(VLOOKUP(C229,'Корпусы Rehau'!$F$6:$AI$497,30,0))=TRUE,,VLOOKUP(C229,'Корпусы Rehau'!$F$6:$AI$497,30,0))</f>
        <v>0</v>
      </c>
      <c r="F229" s="87">
        <f>IF(ISERROR(VLOOKUP(C229,'Корпусы Rehau'!$F$6:$AI$497,2,0))=TRUE,,VLOOKUP(C229,'Корпусы Rehau'!$F$6:$AI$497,2,0))</f>
        <v>0</v>
      </c>
    </row>
    <row r="230" spans="1:6">
      <c r="A230">
        <f t="shared" si="7"/>
        <v>0</v>
      </c>
      <c r="B230">
        <f t="shared" si="8"/>
        <v>0</v>
      </c>
      <c r="C230">
        <f>'Корпусы Rehau'!F233</f>
        <v>0</v>
      </c>
      <c r="D230">
        <f>IF(ISERROR(VLOOKUP(C230,'Корпусы Rehau'!$F$6:$AI$497,28,0))=TRUE,,VLOOKUP(C230,'Корпусы Rehau'!$F$6:$AI$497,28,0))</f>
        <v>0</v>
      </c>
      <c r="E230" s="87">
        <f>IF(ISERROR(VLOOKUP(C230,'Корпусы Rehau'!$F$6:$AI$497,30,0))=TRUE,,VLOOKUP(C230,'Корпусы Rehau'!$F$6:$AI$497,30,0))</f>
        <v>0</v>
      </c>
      <c r="F230" s="87">
        <f>IF(ISERROR(VLOOKUP(C230,'Корпусы Rehau'!$F$6:$AI$497,2,0))=TRUE,,VLOOKUP(C230,'Корпусы Rehau'!$F$6:$AI$497,2,0))</f>
        <v>0</v>
      </c>
    </row>
    <row r="231" spans="1:6">
      <c r="A231">
        <f t="shared" si="7"/>
        <v>0</v>
      </c>
      <c r="B231">
        <f t="shared" si="8"/>
        <v>0</v>
      </c>
      <c r="C231">
        <f>'Корпусы Rehau'!F234</f>
        <v>0</v>
      </c>
      <c r="D231">
        <f>IF(ISERROR(VLOOKUP(C231,'Корпусы Rehau'!$F$6:$AI$497,28,0))=TRUE,,VLOOKUP(C231,'Корпусы Rehau'!$F$6:$AI$497,28,0))</f>
        <v>0</v>
      </c>
      <c r="E231" s="87">
        <f>IF(ISERROR(VLOOKUP(C231,'Корпусы Rehau'!$F$6:$AI$497,30,0))=TRUE,,VLOOKUP(C231,'Корпусы Rehau'!$F$6:$AI$497,30,0))</f>
        <v>0</v>
      </c>
      <c r="F231" s="87">
        <f>IF(ISERROR(VLOOKUP(C231,'Корпусы Rehau'!$F$6:$AI$497,2,0))=TRUE,,VLOOKUP(C231,'Корпусы Rehau'!$F$6:$AI$497,2,0))</f>
        <v>0</v>
      </c>
    </row>
    <row r="232" spans="1:6">
      <c r="A232">
        <f t="shared" si="7"/>
        <v>0</v>
      </c>
      <c r="B232">
        <f t="shared" si="8"/>
        <v>0</v>
      </c>
      <c r="C232">
        <f>'Корпусы Rehau'!F235</f>
        <v>0</v>
      </c>
      <c r="D232">
        <f>IF(ISERROR(VLOOKUP(C232,'Корпусы Rehau'!$F$6:$AI$497,28,0))=TRUE,,VLOOKUP(C232,'Корпусы Rehau'!$F$6:$AI$497,28,0))</f>
        <v>0</v>
      </c>
      <c r="E232" s="87">
        <f>IF(ISERROR(VLOOKUP(C232,'Корпусы Rehau'!$F$6:$AI$497,30,0))=TRUE,,VLOOKUP(C232,'Корпусы Rehau'!$F$6:$AI$497,30,0))</f>
        <v>0</v>
      </c>
      <c r="F232" s="87">
        <f>IF(ISERROR(VLOOKUP(C232,'Корпусы Rehau'!$F$6:$AI$497,2,0))=TRUE,,VLOOKUP(C232,'Корпусы Rehau'!$F$6:$AI$497,2,0))</f>
        <v>0</v>
      </c>
    </row>
    <row r="233" spans="1:6">
      <c r="A233">
        <f t="shared" si="7"/>
        <v>0</v>
      </c>
      <c r="B233">
        <f t="shared" si="8"/>
        <v>0</v>
      </c>
      <c r="C233">
        <f>'Корпусы Rehau'!F236</f>
        <v>0</v>
      </c>
      <c r="D233">
        <f>IF(ISERROR(VLOOKUP(C233,'Корпусы Rehau'!$F$6:$AI$497,28,0))=TRUE,,VLOOKUP(C233,'Корпусы Rehau'!$F$6:$AI$497,28,0))</f>
        <v>0</v>
      </c>
      <c r="E233" s="87">
        <f>IF(ISERROR(VLOOKUP(C233,'Корпусы Rehau'!$F$6:$AI$497,30,0))=TRUE,,VLOOKUP(C233,'Корпусы Rehau'!$F$6:$AI$497,30,0))</f>
        <v>0</v>
      </c>
      <c r="F233" s="87">
        <f>IF(ISERROR(VLOOKUP(C233,'Корпусы Rehau'!$F$6:$AI$497,2,0))=TRUE,,VLOOKUP(C233,'Корпусы Rehau'!$F$6:$AI$497,2,0))</f>
        <v>0</v>
      </c>
    </row>
    <row r="234" spans="1:6">
      <c r="A234">
        <f t="shared" si="7"/>
        <v>0</v>
      </c>
      <c r="B234">
        <f t="shared" si="8"/>
        <v>0</v>
      </c>
      <c r="C234">
        <f>'Корпусы Rehau'!F237</f>
        <v>0</v>
      </c>
      <c r="D234">
        <f>IF(ISERROR(VLOOKUP(C234,'Корпусы Rehau'!$F$6:$AI$497,28,0))=TRUE,,VLOOKUP(C234,'Корпусы Rehau'!$F$6:$AI$497,28,0))</f>
        <v>0</v>
      </c>
      <c r="E234" s="87">
        <f>IF(ISERROR(VLOOKUP(C234,'Корпусы Rehau'!$F$6:$AI$497,30,0))=TRUE,,VLOOKUP(C234,'Корпусы Rehau'!$F$6:$AI$497,30,0))</f>
        <v>0</v>
      </c>
      <c r="F234" s="87">
        <f>IF(ISERROR(VLOOKUP(C234,'Корпусы Rehau'!$F$6:$AI$497,2,0))=TRUE,,VLOOKUP(C234,'Корпусы Rehau'!$F$6:$AI$497,2,0))</f>
        <v>0</v>
      </c>
    </row>
    <row r="235" spans="1:6">
      <c r="A235">
        <f t="shared" si="7"/>
        <v>0</v>
      </c>
      <c r="B235">
        <f t="shared" si="8"/>
        <v>0</v>
      </c>
      <c r="C235">
        <f>'Корпусы Rehau'!F238</f>
        <v>0</v>
      </c>
      <c r="D235">
        <f>IF(ISERROR(VLOOKUP(C235,'Корпусы Rehau'!$F$6:$AI$497,28,0))=TRUE,,VLOOKUP(C235,'Корпусы Rehau'!$F$6:$AI$497,28,0))</f>
        <v>0</v>
      </c>
      <c r="E235" s="87">
        <f>IF(ISERROR(VLOOKUP(C235,'Корпусы Rehau'!$F$6:$AI$497,30,0))=TRUE,,VLOOKUP(C235,'Корпусы Rehau'!$F$6:$AI$497,30,0))</f>
        <v>0</v>
      </c>
      <c r="F235" s="87">
        <f>IF(ISERROR(VLOOKUP(C235,'Корпусы Rehau'!$F$6:$AI$497,2,0))=TRUE,,VLOOKUP(C235,'Корпусы Rehau'!$F$6:$AI$497,2,0))</f>
        <v>0</v>
      </c>
    </row>
    <row r="236" spans="1:6">
      <c r="A236">
        <f t="shared" si="7"/>
        <v>0</v>
      </c>
      <c r="B236">
        <f t="shared" si="8"/>
        <v>0</v>
      </c>
      <c r="C236">
        <f>'Корпусы Rehau'!F239</f>
        <v>0</v>
      </c>
      <c r="D236">
        <f>IF(ISERROR(VLOOKUP(C236,'Корпусы Rehau'!$F$6:$AI$497,28,0))=TRUE,,VLOOKUP(C236,'Корпусы Rehau'!$F$6:$AI$497,28,0))</f>
        <v>0</v>
      </c>
      <c r="E236" s="87">
        <f>IF(ISERROR(VLOOKUP(C236,'Корпусы Rehau'!$F$6:$AI$497,30,0))=TRUE,,VLOOKUP(C236,'Корпусы Rehau'!$F$6:$AI$497,30,0))</f>
        <v>0</v>
      </c>
      <c r="F236" s="87">
        <f>IF(ISERROR(VLOOKUP(C236,'Корпусы Rehau'!$F$6:$AI$497,2,0))=TRUE,,VLOOKUP(C236,'Корпусы Rehau'!$F$6:$AI$497,2,0))</f>
        <v>0</v>
      </c>
    </row>
    <row r="237" spans="1:6">
      <c r="A237">
        <f t="shared" si="7"/>
        <v>0</v>
      </c>
      <c r="B237">
        <f t="shared" si="8"/>
        <v>0</v>
      </c>
      <c r="C237">
        <f>'Корпусы Rehau'!F240</f>
        <v>0</v>
      </c>
      <c r="D237">
        <f>IF(ISERROR(VLOOKUP(C237,'Корпусы Rehau'!$F$6:$AI$497,28,0))=TRUE,,VLOOKUP(C237,'Корпусы Rehau'!$F$6:$AI$497,28,0))</f>
        <v>0</v>
      </c>
      <c r="E237" s="87">
        <f>IF(ISERROR(VLOOKUP(C237,'Корпусы Rehau'!$F$6:$AI$497,30,0))=TRUE,,VLOOKUP(C237,'Корпусы Rehau'!$F$6:$AI$497,30,0))</f>
        <v>0</v>
      </c>
      <c r="F237" s="87">
        <f>IF(ISERROR(VLOOKUP(C237,'Корпусы Rehau'!$F$6:$AI$497,2,0))=TRUE,,VLOOKUP(C237,'Корпусы Rehau'!$F$6:$AI$497,2,0))</f>
        <v>0</v>
      </c>
    </row>
    <row r="238" spans="1:6">
      <c r="A238">
        <f t="shared" si="7"/>
        <v>0</v>
      </c>
      <c r="B238">
        <f t="shared" si="8"/>
        <v>0</v>
      </c>
      <c r="C238">
        <f>'Корпусы Rehau'!F241</f>
        <v>0</v>
      </c>
      <c r="D238">
        <f>IF(ISERROR(VLOOKUP(C238,'Корпусы Rehau'!$F$6:$AI$497,28,0))=TRUE,,VLOOKUP(C238,'Корпусы Rehau'!$F$6:$AI$497,28,0))</f>
        <v>0</v>
      </c>
      <c r="E238" s="87">
        <f>IF(ISERROR(VLOOKUP(C238,'Корпусы Rehau'!$F$6:$AI$497,30,0))=TRUE,,VLOOKUP(C238,'Корпусы Rehau'!$F$6:$AI$497,30,0))</f>
        <v>0</v>
      </c>
      <c r="F238" s="87">
        <f>IF(ISERROR(VLOOKUP(C238,'Корпусы Rehau'!$F$6:$AI$497,2,0))=TRUE,,VLOOKUP(C238,'Корпусы Rehau'!$F$6:$AI$497,2,0))</f>
        <v>0</v>
      </c>
    </row>
    <row r="239" spans="1:6">
      <c r="A239">
        <f t="shared" si="7"/>
        <v>0</v>
      </c>
      <c r="B239">
        <f t="shared" si="8"/>
        <v>0</v>
      </c>
      <c r="C239">
        <f>'Корпусы Rehau'!F242</f>
        <v>0</v>
      </c>
      <c r="D239">
        <f>IF(ISERROR(VLOOKUP(C239,'Корпусы Rehau'!$F$6:$AI$497,28,0))=TRUE,,VLOOKUP(C239,'Корпусы Rehau'!$F$6:$AI$497,28,0))</f>
        <v>0</v>
      </c>
      <c r="E239" s="87">
        <f>IF(ISERROR(VLOOKUP(C239,'Корпусы Rehau'!$F$6:$AI$497,30,0))=TRUE,,VLOOKUP(C239,'Корпусы Rehau'!$F$6:$AI$497,30,0))</f>
        <v>0</v>
      </c>
      <c r="F239" s="87">
        <f>IF(ISERROR(VLOOKUP(C239,'Корпусы Rehau'!$F$6:$AI$497,2,0))=TRUE,,VLOOKUP(C239,'Корпусы Rehau'!$F$6:$AI$497,2,0))</f>
        <v>0</v>
      </c>
    </row>
    <row r="240" spans="1:6">
      <c r="A240">
        <f t="shared" si="7"/>
        <v>0</v>
      </c>
      <c r="B240">
        <f t="shared" si="8"/>
        <v>0</v>
      </c>
      <c r="C240">
        <f>'Корпусы Rehau'!F243</f>
        <v>0</v>
      </c>
      <c r="D240">
        <f>IF(ISERROR(VLOOKUP(C240,'Корпусы Rehau'!$F$6:$AI$497,28,0))=TRUE,,VLOOKUP(C240,'Корпусы Rehau'!$F$6:$AI$497,28,0))</f>
        <v>0</v>
      </c>
      <c r="E240" s="87">
        <f>IF(ISERROR(VLOOKUP(C240,'Корпусы Rehau'!$F$6:$AI$497,30,0))=TRUE,,VLOOKUP(C240,'Корпусы Rehau'!$F$6:$AI$497,30,0))</f>
        <v>0</v>
      </c>
      <c r="F240" s="87">
        <f>IF(ISERROR(VLOOKUP(C240,'Корпусы Rehau'!$F$6:$AI$497,2,0))=TRUE,,VLOOKUP(C240,'Корпусы Rehau'!$F$6:$AI$497,2,0))</f>
        <v>0</v>
      </c>
    </row>
    <row r="241" spans="1:6">
      <c r="A241">
        <f t="shared" si="7"/>
        <v>0</v>
      </c>
      <c r="B241">
        <f t="shared" si="8"/>
        <v>0</v>
      </c>
      <c r="C241">
        <f>'Корпусы Rehau'!F244</f>
        <v>0</v>
      </c>
      <c r="D241">
        <f>IF(ISERROR(VLOOKUP(C241,'Корпусы Rehau'!$F$6:$AI$497,28,0))=TRUE,,VLOOKUP(C241,'Корпусы Rehau'!$F$6:$AI$497,28,0))</f>
        <v>0</v>
      </c>
      <c r="E241" s="87">
        <f>IF(ISERROR(VLOOKUP(C241,'Корпусы Rehau'!$F$6:$AI$497,30,0))=TRUE,,VLOOKUP(C241,'Корпусы Rehau'!$F$6:$AI$497,30,0))</f>
        <v>0</v>
      </c>
      <c r="F241" s="87">
        <f>IF(ISERROR(VLOOKUP(C241,'Корпусы Rehau'!$F$6:$AI$497,2,0))=TRUE,,VLOOKUP(C241,'Корпусы Rehau'!$F$6:$AI$497,2,0))</f>
        <v>0</v>
      </c>
    </row>
    <row r="242" spans="1:6">
      <c r="A242">
        <f t="shared" si="7"/>
        <v>0</v>
      </c>
      <c r="B242">
        <f t="shared" si="8"/>
        <v>0</v>
      </c>
      <c r="C242">
        <f>'Корпусы Rehau'!F245</f>
        <v>0</v>
      </c>
      <c r="D242">
        <f>IF(ISERROR(VLOOKUP(C242,'Корпусы Rehau'!$F$6:$AI$497,28,0))=TRUE,,VLOOKUP(C242,'Корпусы Rehau'!$F$6:$AI$497,28,0))</f>
        <v>0</v>
      </c>
      <c r="E242" s="87">
        <f>IF(ISERROR(VLOOKUP(C242,'Корпусы Rehau'!$F$6:$AI$497,30,0))=TRUE,,VLOOKUP(C242,'Корпусы Rehau'!$F$6:$AI$497,30,0))</f>
        <v>0</v>
      </c>
      <c r="F242" s="87">
        <f>IF(ISERROR(VLOOKUP(C242,'Корпусы Rehau'!$F$6:$AI$497,2,0))=TRUE,,VLOOKUP(C242,'Корпусы Rehau'!$F$6:$AI$497,2,0))</f>
        <v>0</v>
      </c>
    </row>
    <row r="243" spans="1:6">
      <c r="A243">
        <f t="shared" si="7"/>
        <v>0</v>
      </c>
      <c r="B243">
        <f t="shared" si="8"/>
        <v>0</v>
      </c>
      <c r="C243">
        <f>'Корпусы Rehau'!F246</f>
        <v>0</v>
      </c>
      <c r="D243">
        <f>IF(ISERROR(VLOOKUP(C243,'Корпусы Rehau'!$F$6:$AI$497,28,0))=TRUE,,VLOOKUP(C243,'Корпусы Rehau'!$F$6:$AI$497,28,0))</f>
        <v>0</v>
      </c>
      <c r="E243" s="87">
        <f>IF(ISERROR(VLOOKUP(C243,'Корпусы Rehau'!$F$6:$AI$497,30,0))=TRUE,,VLOOKUP(C243,'Корпусы Rehau'!$F$6:$AI$497,30,0))</f>
        <v>0</v>
      </c>
      <c r="F243" s="87">
        <f>IF(ISERROR(VLOOKUP(C243,'Корпусы Rehau'!$F$6:$AI$497,2,0))=TRUE,,VLOOKUP(C243,'Корпусы Rehau'!$F$6:$AI$497,2,0))</f>
        <v>0</v>
      </c>
    </row>
    <row r="244" spans="1:6">
      <c r="A244">
        <f t="shared" si="7"/>
        <v>0</v>
      </c>
      <c r="B244">
        <f t="shared" si="8"/>
        <v>0</v>
      </c>
      <c r="C244">
        <f>'Корпусы Rehau'!F247</f>
        <v>0</v>
      </c>
      <c r="D244">
        <f>IF(ISERROR(VLOOKUP(C244,'Корпусы Rehau'!$F$6:$AI$497,28,0))=TRUE,,VLOOKUP(C244,'Корпусы Rehau'!$F$6:$AI$497,28,0))</f>
        <v>0</v>
      </c>
      <c r="E244" s="87">
        <f>IF(ISERROR(VLOOKUP(C244,'Корпусы Rehau'!$F$6:$AI$497,30,0))=TRUE,,VLOOKUP(C244,'Корпусы Rehau'!$F$6:$AI$497,30,0))</f>
        <v>0</v>
      </c>
      <c r="F244" s="87">
        <f>IF(ISERROR(VLOOKUP(C244,'Корпусы Rehau'!$F$6:$AI$497,2,0))=TRUE,,VLOOKUP(C244,'Корпусы Rehau'!$F$6:$AI$497,2,0))</f>
        <v>0</v>
      </c>
    </row>
    <row r="245" spans="1:6">
      <c r="A245">
        <f t="shared" si="7"/>
        <v>0</v>
      </c>
      <c r="B245">
        <f t="shared" si="8"/>
        <v>0</v>
      </c>
      <c r="C245">
        <f>'Корпусы Rehau'!F248</f>
        <v>0</v>
      </c>
      <c r="D245">
        <f>IF(ISERROR(VLOOKUP(C245,'Корпусы Rehau'!$F$6:$AI$497,28,0))=TRUE,,VLOOKUP(C245,'Корпусы Rehau'!$F$6:$AI$497,28,0))</f>
        <v>0</v>
      </c>
      <c r="E245" s="87">
        <f>IF(ISERROR(VLOOKUP(C245,'Корпусы Rehau'!$F$6:$AI$497,30,0))=TRUE,,VLOOKUP(C245,'Корпусы Rehau'!$F$6:$AI$497,30,0))</f>
        <v>0</v>
      </c>
      <c r="F245" s="87">
        <f>IF(ISERROR(VLOOKUP(C245,'Корпусы Rehau'!$F$6:$AI$497,2,0))=TRUE,,VLOOKUP(C245,'Корпусы Rehau'!$F$6:$AI$497,2,0))</f>
        <v>0</v>
      </c>
    </row>
    <row r="246" spans="1:6">
      <c r="A246">
        <f t="shared" si="7"/>
        <v>0</v>
      </c>
      <c r="B246">
        <f t="shared" si="8"/>
        <v>0</v>
      </c>
      <c r="C246">
        <f>'Корпусы Rehau'!F249</f>
        <v>0</v>
      </c>
      <c r="D246">
        <f>IF(ISERROR(VLOOKUP(C246,'Корпусы Rehau'!$F$6:$AI$497,28,0))=TRUE,,VLOOKUP(C246,'Корпусы Rehau'!$F$6:$AI$497,28,0))</f>
        <v>0</v>
      </c>
      <c r="E246" s="87">
        <f>IF(ISERROR(VLOOKUP(C246,'Корпусы Rehau'!$F$6:$AI$497,30,0))=TRUE,,VLOOKUP(C246,'Корпусы Rehau'!$F$6:$AI$497,30,0))</f>
        <v>0</v>
      </c>
      <c r="F246" s="87">
        <f>IF(ISERROR(VLOOKUP(C246,'Корпусы Rehau'!$F$6:$AI$497,2,0))=TRUE,,VLOOKUP(C246,'Корпусы Rehau'!$F$6:$AI$497,2,0))</f>
        <v>0</v>
      </c>
    </row>
    <row r="247" spans="1:6">
      <c r="A247">
        <f t="shared" si="7"/>
        <v>0</v>
      </c>
      <c r="B247">
        <f t="shared" si="8"/>
        <v>0</v>
      </c>
      <c r="C247">
        <f>'Корпусы Rehau'!F250</f>
        <v>0</v>
      </c>
      <c r="D247">
        <f>IF(ISERROR(VLOOKUP(C247,'Корпусы Rehau'!$F$6:$AI$497,28,0))=TRUE,,VLOOKUP(C247,'Корпусы Rehau'!$F$6:$AI$497,28,0))</f>
        <v>0</v>
      </c>
      <c r="E247" s="87">
        <f>IF(ISERROR(VLOOKUP(C247,'Корпусы Rehau'!$F$6:$AI$497,30,0))=TRUE,,VLOOKUP(C247,'Корпусы Rehau'!$F$6:$AI$497,30,0))</f>
        <v>0</v>
      </c>
      <c r="F247" s="87">
        <f>IF(ISERROR(VLOOKUP(C247,'Корпусы Rehau'!$F$6:$AI$497,2,0))=TRUE,,VLOOKUP(C247,'Корпусы Rehau'!$F$6:$AI$497,2,0))</f>
        <v>0</v>
      </c>
    </row>
    <row r="248" spans="1:6">
      <c r="A248">
        <f t="shared" si="7"/>
        <v>0</v>
      </c>
      <c r="B248">
        <f t="shared" si="8"/>
        <v>0</v>
      </c>
      <c r="C248">
        <f>'Корпусы Rehau'!F251</f>
        <v>0</v>
      </c>
      <c r="D248">
        <f>IF(ISERROR(VLOOKUP(C248,'Корпусы Rehau'!$F$6:$AI$497,28,0))=TRUE,,VLOOKUP(C248,'Корпусы Rehau'!$F$6:$AI$497,28,0))</f>
        <v>0</v>
      </c>
      <c r="E248" s="87">
        <f>IF(ISERROR(VLOOKUP(C248,'Корпусы Rehau'!$F$6:$AI$497,30,0))=TRUE,,VLOOKUP(C248,'Корпусы Rehau'!$F$6:$AI$497,30,0))</f>
        <v>0</v>
      </c>
      <c r="F248" s="87">
        <f>IF(ISERROR(VLOOKUP(C248,'Корпусы Rehau'!$F$6:$AI$497,2,0))=TRUE,,VLOOKUP(C248,'Корпусы Rehau'!$F$6:$AI$497,2,0))</f>
        <v>0</v>
      </c>
    </row>
    <row r="249" spans="1:6">
      <c r="A249">
        <f t="shared" si="7"/>
        <v>0</v>
      </c>
      <c r="B249">
        <f t="shared" si="8"/>
        <v>0</v>
      </c>
      <c r="C249">
        <f>'Корпусы Rehau'!F252</f>
        <v>0</v>
      </c>
      <c r="D249">
        <f>IF(ISERROR(VLOOKUP(C249,'Корпусы Rehau'!$F$6:$AI$497,28,0))=TRUE,,VLOOKUP(C249,'Корпусы Rehau'!$F$6:$AI$497,28,0))</f>
        <v>0</v>
      </c>
      <c r="E249" s="87">
        <f>IF(ISERROR(VLOOKUP(C249,'Корпусы Rehau'!$F$6:$AI$497,30,0))=TRUE,,VLOOKUP(C249,'Корпусы Rehau'!$F$6:$AI$497,30,0))</f>
        <v>0</v>
      </c>
      <c r="F249" s="87">
        <f>IF(ISERROR(VLOOKUP(C249,'Корпусы Rehau'!$F$6:$AI$497,2,0))=TRUE,,VLOOKUP(C249,'Корпусы Rehau'!$F$6:$AI$497,2,0))</f>
        <v>0</v>
      </c>
    </row>
    <row r="250" spans="1:6">
      <c r="A250">
        <f t="shared" si="7"/>
        <v>0</v>
      </c>
      <c r="B250">
        <f t="shared" si="8"/>
        <v>0</v>
      </c>
      <c r="C250">
        <f>'Корпусы Rehau'!F253</f>
        <v>0</v>
      </c>
      <c r="D250">
        <f>IF(ISERROR(VLOOKUP(C250,'Корпусы Rehau'!$F$6:$AI$497,28,0))=TRUE,,VLOOKUP(C250,'Корпусы Rehau'!$F$6:$AI$497,28,0))</f>
        <v>0</v>
      </c>
      <c r="E250" s="87">
        <f>IF(ISERROR(VLOOKUP(C250,'Корпусы Rehau'!$F$6:$AI$497,30,0))=TRUE,,VLOOKUP(C250,'Корпусы Rehau'!$F$6:$AI$497,30,0))</f>
        <v>0</v>
      </c>
      <c r="F250" s="87">
        <f>IF(ISERROR(VLOOKUP(C250,'Корпусы Rehau'!$F$6:$AI$497,2,0))=TRUE,,VLOOKUP(C250,'Корпусы Rehau'!$F$6:$AI$497,2,0))</f>
        <v>0</v>
      </c>
    </row>
    <row r="251" spans="1:6">
      <c r="A251">
        <f t="shared" si="7"/>
        <v>0</v>
      </c>
      <c r="B251">
        <f t="shared" si="8"/>
        <v>0</v>
      </c>
      <c r="C251">
        <f>'Корпусы Rehau'!F254</f>
        <v>0</v>
      </c>
      <c r="D251">
        <f>IF(ISERROR(VLOOKUP(C251,'Корпусы Rehau'!$F$6:$AI$497,28,0))=TRUE,,VLOOKUP(C251,'Корпусы Rehau'!$F$6:$AI$497,28,0))</f>
        <v>0</v>
      </c>
      <c r="E251" s="87">
        <f>IF(ISERROR(VLOOKUP(C251,'Корпусы Rehau'!$F$6:$AI$497,30,0))=TRUE,,VLOOKUP(C251,'Корпусы Rehau'!$F$6:$AI$497,30,0))</f>
        <v>0</v>
      </c>
      <c r="F251" s="87">
        <f>IF(ISERROR(VLOOKUP(C251,'Корпусы Rehau'!$F$6:$AI$497,2,0))=TRUE,,VLOOKUP(C251,'Корпусы Rehau'!$F$6:$AI$497,2,0))</f>
        <v>0</v>
      </c>
    </row>
    <row r="252" spans="1:6">
      <c r="A252">
        <f t="shared" si="7"/>
        <v>0</v>
      </c>
      <c r="B252">
        <f t="shared" si="8"/>
        <v>0</v>
      </c>
      <c r="C252">
        <f>'Корпусы Rehau'!F255</f>
        <v>0</v>
      </c>
      <c r="D252">
        <f>IF(ISERROR(VLOOKUP(C252,'Корпусы Rehau'!$F$6:$AI$497,28,0))=TRUE,,VLOOKUP(C252,'Корпусы Rehau'!$F$6:$AI$497,28,0))</f>
        <v>0</v>
      </c>
      <c r="E252" s="87">
        <f>IF(ISERROR(VLOOKUP(C252,'Корпусы Rehau'!$F$6:$AI$497,30,0))=TRUE,,VLOOKUP(C252,'Корпусы Rehau'!$F$6:$AI$497,30,0))</f>
        <v>0</v>
      </c>
      <c r="F252" s="87">
        <f>IF(ISERROR(VLOOKUP(C252,'Корпусы Rehau'!$F$6:$AI$497,2,0))=TRUE,,VLOOKUP(C252,'Корпусы Rehau'!$F$6:$AI$497,2,0))</f>
        <v>0</v>
      </c>
    </row>
    <row r="253" spans="1:6">
      <c r="A253">
        <f t="shared" si="7"/>
        <v>0</v>
      </c>
      <c r="B253">
        <f t="shared" si="8"/>
        <v>0</v>
      </c>
      <c r="C253">
        <f>'Корпусы Rehau'!F256</f>
        <v>0</v>
      </c>
      <c r="D253">
        <f>IF(ISERROR(VLOOKUP(C253,'Корпусы Rehau'!$F$6:$AI$497,28,0))=TRUE,,VLOOKUP(C253,'Корпусы Rehau'!$F$6:$AI$497,28,0))</f>
        <v>0</v>
      </c>
      <c r="E253" s="87">
        <f>IF(ISERROR(VLOOKUP(C253,'Корпусы Rehau'!$F$6:$AI$497,30,0))=TRUE,,VLOOKUP(C253,'Корпусы Rehau'!$F$6:$AI$497,30,0))</f>
        <v>0</v>
      </c>
      <c r="F253" s="87">
        <f>IF(ISERROR(VLOOKUP(C253,'Корпусы Rehau'!$F$6:$AI$497,2,0))=TRUE,,VLOOKUP(C253,'Корпусы Rehau'!$F$6:$AI$497,2,0))</f>
        <v>0</v>
      </c>
    </row>
    <row r="254" spans="1:6">
      <c r="A254">
        <f t="shared" si="7"/>
        <v>0</v>
      </c>
      <c r="B254">
        <f t="shared" si="8"/>
        <v>0</v>
      </c>
      <c r="C254">
        <f>'Корпусы Rehau'!F257</f>
        <v>0</v>
      </c>
      <c r="D254">
        <f>IF(ISERROR(VLOOKUP(C254,'Корпусы Rehau'!$F$6:$AI$497,28,0))=TRUE,,VLOOKUP(C254,'Корпусы Rehau'!$F$6:$AI$497,28,0))</f>
        <v>0</v>
      </c>
      <c r="E254" s="87">
        <f>IF(ISERROR(VLOOKUP(C254,'Корпусы Rehau'!$F$6:$AI$497,30,0))=TRUE,,VLOOKUP(C254,'Корпусы Rehau'!$F$6:$AI$497,30,0))</f>
        <v>0</v>
      </c>
      <c r="F254" s="87">
        <f>IF(ISERROR(VLOOKUP(C254,'Корпусы Rehau'!$F$6:$AI$497,2,0))=TRUE,,VLOOKUP(C254,'Корпусы Rehau'!$F$6:$AI$497,2,0))</f>
        <v>0</v>
      </c>
    </row>
    <row r="255" spans="1:6">
      <c r="A255">
        <f t="shared" si="7"/>
        <v>0</v>
      </c>
      <c r="B255">
        <f t="shared" si="8"/>
        <v>0</v>
      </c>
      <c r="C255">
        <f>'Корпусы Rehau'!F258</f>
        <v>0</v>
      </c>
      <c r="D255">
        <f>IF(ISERROR(VLOOKUP(C255,'Корпусы Rehau'!$F$6:$AI$497,28,0))=TRUE,,VLOOKUP(C255,'Корпусы Rehau'!$F$6:$AI$497,28,0))</f>
        <v>0</v>
      </c>
      <c r="E255" s="87">
        <f>IF(ISERROR(VLOOKUP(C255,'Корпусы Rehau'!$F$6:$AI$497,30,0))=TRUE,,VLOOKUP(C255,'Корпусы Rehau'!$F$6:$AI$497,30,0))</f>
        <v>0</v>
      </c>
      <c r="F255" s="87">
        <f>IF(ISERROR(VLOOKUP(C255,'Корпусы Rehau'!$F$6:$AI$497,2,0))=TRUE,,VLOOKUP(C255,'Корпусы Rehau'!$F$6:$AI$497,2,0))</f>
        <v>0</v>
      </c>
    </row>
    <row r="256" spans="1:6">
      <c r="A256">
        <f t="shared" si="7"/>
        <v>0</v>
      </c>
      <c r="B256">
        <f t="shared" si="8"/>
        <v>0</v>
      </c>
      <c r="C256">
        <f>'Корпусы Rehau'!F259</f>
        <v>0</v>
      </c>
      <c r="D256">
        <f>IF(ISERROR(VLOOKUP(C256,'Корпусы Rehau'!$F$6:$AI$497,28,0))=TRUE,,VLOOKUP(C256,'Корпусы Rehau'!$F$6:$AI$497,28,0))</f>
        <v>0</v>
      </c>
      <c r="E256" s="87">
        <f>IF(ISERROR(VLOOKUP(C256,'Корпусы Rehau'!$F$6:$AI$497,30,0))=TRUE,,VLOOKUP(C256,'Корпусы Rehau'!$F$6:$AI$497,30,0))</f>
        <v>0</v>
      </c>
      <c r="F256" s="87">
        <f>IF(ISERROR(VLOOKUP(C256,'Корпусы Rehau'!$F$6:$AI$497,2,0))=TRUE,,VLOOKUP(C256,'Корпусы Rehau'!$F$6:$AI$497,2,0))</f>
        <v>0</v>
      </c>
    </row>
    <row r="257" spans="1:6">
      <c r="A257">
        <f t="shared" si="7"/>
        <v>0</v>
      </c>
      <c r="B257">
        <f t="shared" si="8"/>
        <v>0</v>
      </c>
      <c r="C257">
        <f>'Корпусы Rehau'!F260</f>
        <v>0</v>
      </c>
      <c r="D257">
        <f>IF(ISERROR(VLOOKUP(C257,'Корпусы Rehau'!$F$6:$AI$497,28,0))=TRUE,,VLOOKUP(C257,'Корпусы Rehau'!$F$6:$AI$497,28,0))</f>
        <v>0</v>
      </c>
      <c r="E257" s="87">
        <f>IF(ISERROR(VLOOKUP(C257,'Корпусы Rehau'!$F$6:$AI$497,30,0))=TRUE,,VLOOKUP(C257,'Корпусы Rehau'!$F$6:$AI$497,30,0))</f>
        <v>0</v>
      </c>
      <c r="F257" s="87">
        <f>IF(ISERROR(VLOOKUP(C257,'Корпусы Rehau'!$F$6:$AI$497,2,0))=TRUE,,VLOOKUP(C257,'Корпусы Rehau'!$F$6:$AI$497,2,0))</f>
        <v>0</v>
      </c>
    </row>
    <row r="258" spans="1:6">
      <c r="A258">
        <f t="shared" si="7"/>
        <v>0</v>
      </c>
      <c r="B258">
        <f t="shared" si="8"/>
        <v>0</v>
      </c>
      <c r="C258">
        <f>'Корпусы Rehau'!F261</f>
        <v>0</v>
      </c>
      <c r="D258">
        <f>IF(ISERROR(VLOOKUP(C258,'Корпусы Rehau'!$F$6:$AI$497,28,0))=TRUE,,VLOOKUP(C258,'Корпусы Rehau'!$F$6:$AI$497,28,0))</f>
        <v>0</v>
      </c>
      <c r="E258" s="87">
        <f>IF(ISERROR(VLOOKUP(C258,'Корпусы Rehau'!$F$6:$AI$497,30,0))=TRUE,,VLOOKUP(C258,'Корпусы Rehau'!$F$6:$AI$497,30,0))</f>
        <v>0</v>
      </c>
      <c r="F258" s="87">
        <f>IF(ISERROR(VLOOKUP(C258,'Корпусы Rehau'!$F$6:$AI$497,2,0))=TRUE,,VLOOKUP(C258,'Корпусы Rehau'!$F$6:$AI$497,2,0))</f>
        <v>0</v>
      </c>
    </row>
    <row r="259" spans="1:6">
      <c r="A259">
        <f t="shared" si="7"/>
        <v>0</v>
      </c>
      <c r="B259">
        <f t="shared" si="8"/>
        <v>0</v>
      </c>
      <c r="C259">
        <f>'Корпусы Rehau'!F262</f>
        <v>0</v>
      </c>
      <c r="D259">
        <f>IF(ISERROR(VLOOKUP(C259,'Корпусы Rehau'!$F$6:$AI$497,28,0))=TRUE,,VLOOKUP(C259,'Корпусы Rehau'!$F$6:$AI$497,28,0))</f>
        <v>0</v>
      </c>
      <c r="E259" s="87">
        <f>IF(ISERROR(VLOOKUP(C259,'Корпусы Rehau'!$F$6:$AI$497,30,0))=TRUE,,VLOOKUP(C259,'Корпусы Rehau'!$F$6:$AI$497,30,0))</f>
        <v>0</v>
      </c>
      <c r="F259" s="87">
        <f>IF(ISERROR(VLOOKUP(C259,'Корпусы Rehau'!$F$6:$AI$497,2,0))=TRUE,,VLOOKUP(C259,'Корпусы Rehau'!$F$6:$AI$497,2,0))</f>
        <v>0</v>
      </c>
    </row>
    <row r="260" spans="1:6">
      <c r="A260">
        <f t="shared" si="7"/>
        <v>0</v>
      </c>
      <c r="B260">
        <f t="shared" si="8"/>
        <v>0</v>
      </c>
      <c r="C260">
        <f>'Корпусы Rehau'!F263</f>
        <v>0</v>
      </c>
      <c r="D260">
        <f>IF(ISERROR(VLOOKUP(C260,'Корпусы Rehau'!$F$6:$AI$497,28,0))=TRUE,,VLOOKUP(C260,'Корпусы Rehau'!$F$6:$AI$497,28,0))</f>
        <v>0</v>
      </c>
      <c r="E260" s="87">
        <f>IF(ISERROR(VLOOKUP(C260,'Корпусы Rehau'!$F$6:$AI$497,30,0))=TRUE,,VLOOKUP(C260,'Корпусы Rehau'!$F$6:$AI$497,30,0))</f>
        <v>0</v>
      </c>
      <c r="F260" s="87">
        <f>IF(ISERROR(VLOOKUP(C260,'Корпусы Rehau'!$F$6:$AI$497,2,0))=TRUE,,VLOOKUP(C260,'Корпусы Rehau'!$F$6:$AI$497,2,0))</f>
        <v>0</v>
      </c>
    </row>
    <row r="261" spans="1:6">
      <c r="A261">
        <f t="shared" ref="A261:A324" si="9">IF(D261&gt;0,1,0)</f>
        <v>0</v>
      </c>
      <c r="B261">
        <f t="shared" ref="B261:B324" si="10">B260+A261</f>
        <v>0</v>
      </c>
      <c r="C261">
        <f>'Корпусы Rehau'!F264</f>
        <v>0</v>
      </c>
      <c r="D261">
        <f>IF(ISERROR(VLOOKUP(C261,'Корпусы Rehau'!$F$6:$AI$497,28,0))=TRUE,,VLOOKUP(C261,'Корпусы Rehau'!$F$6:$AI$497,28,0))</f>
        <v>0</v>
      </c>
      <c r="E261" s="87">
        <f>IF(ISERROR(VLOOKUP(C261,'Корпусы Rehau'!$F$6:$AI$497,30,0))=TRUE,,VLOOKUP(C261,'Корпусы Rehau'!$F$6:$AI$497,30,0))</f>
        <v>0</v>
      </c>
      <c r="F261" s="87">
        <f>IF(ISERROR(VLOOKUP(C261,'Корпусы Rehau'!$F$6:$AI$497,2,0))=TRUE,,VLOOKUP(C261,'Корпусы Rehau'!$F$6:$AI$497,2,0))</f>
        <v>0</v>
      </c>
    </row>
    <row r="262" spans="1:6">
      <c r="A262">
        <f t="shared" si="9"/>
        <v>0</v>
      </c>
      <c r="B262">
        <f t="shared" si="10"/>
        <v>0</v>
      </c>
      <c r="C262">
        <f>'Корпусы Rehau'!F265</f>
        <v>0</v>
      </c>
      <c r="D262">
        <f>IF(ISERROR(VLOOKUP(C262,'Корпусы Rehau'!$F$6:$AI$497,28,0))=TRUE,,VLOOKUP(C262,'Корпусы Rehau'!$F$6:$AI$497,28,0))</f>
        <v>0</v>
      </c>
      <c r="E262" s="87">
        <f>IF(ISERROR(VLOOKUP(C262,'Корпусы Rehau'!$F$6:$AI$497,30,0))=TRUE,,VLOOKUP(C262,'Корпусы Rehau'!$F$6:$AI$497,30,0))</f>
        <v>0</v>
      </c>
      <c r="F262" s="87">
        <f>IF(ISERROR(VLOOKUP(C262,'Корпусы Rehau'!$F$6:$AI$497,2,0))=TRUE,,VLOOKUP(C262,'Корпусы Rehau'!$F$6:$AI$497,2,0))</f>
        <v>0</v>
      </c>
    </row>
    <row r="263" spans="1:6">
      <c r="A263">
        <f t="shared" si="9"/>
        <v>0</v>
      </c>
      <c r="B263">
        <f t="shared" si="10"/>
        <v>0</v>
      </c>
      <c r="C263">
        <f>'Корпусы Rehau'!F266</f>
        <v>0</v>
      </c>
      <c r="D263">
        <f>IF(ISERROR(VLOOKUP(C263,'Корпусы Rehau'!$F$6:$AI$497,28,0))=TRUE,,VLOOKUP(C263,'Корпусы Rehau'!$F$6:$AI$497,28,0))</f>
        <v>0</v>
      </c>
      <c r="E263" s="87">
        <f>IF(ISERROR(VLOOKUP(C263,'Корпусы Rehau'!$F$6:$AI$497,30,0))=TRUE,,VLOOKUP(C263,'Корпусы Rehau'!$F$6:$AI$497,30,0))</f>
        <v>0</v>
      </c>
      <c r="F263" s="87">
        <f>IF(ISERROR(VLOOKUP(C263,'Корпусы Rehau'!$F$6:$AI$497,2,0))=TRUE,,VLOOKUP(C263,'Корпусы Rehau'!$F$6:$AI$497,2,0))</f>
        <v>0</v>
      </c>
    </row>
    <row r="264" spans="1:6">
      <c r="A264">
        <f t="shared" si="9"/>
        <v>0</v>
      </c>
      <c r="B264">
        <f t="shared" si="10"/>
        <v>0</v>
      </c>
      <c r="C264">
        <f>'Корпусы Rehau'!F267</f>
        <v>0</v>
      </c>
      <c r="D264">
        <f>IF(ISERROR(VLOOKUP(C264,'Корпусы Rehau'!$F$6:$AI$497,28,0))=TRUE,,VLOOKUP(C264,'Корпусы Rehau'!$F$6:$AI$497,28,0))</f>
        <v>0</v>
      </c>
      <c r="E264" s="87">
        <f>IF(ISERROR(VLOOKUP(C264,'Корпусы Rehau'!$F$6:$AI$497,30,0))=TRUE,,VLOOKUP(C264,'Корпусы Rehau'!$F$6:$AI$497,30,0))</f>
        <v>0</v>
      </c>
      <c r="F264" s="87">
        <f>IF(ISERROR(VLOOKUP(C264,'Корпусы Rehau'!$F$6:$AI$497,2,0))=TRUE,,VLOOKUP(C264,'Корпусы Rehau'!$F$6:$AI$497,2,0))</f>
        <v>0</v>
      </c>
    </row>
    <row r="265" spans="1:6">
      <c r="A265">
        <f t="shared" si="9"/>
        <v>0</v>
      </c>
      <c r="B265">
        <f t="shared" si="10"/>
        <v>0</v>
      </c>
      <c r="C265">
        <f>'Корпусы Rehau'!F268</f>
        <v>0</v>
      </c>
      <c r="D265">
        <f>IF(ISERROR(VLOOKUP(C265,'Корпусы Rehau'!$F$6:$AI$497,28,0))=TRUE,,VLOOKUP(C265,'Корпусы Rehau'!$F$6:$AI$497,28,0))</f>
        <v>0</v>
      </c>
      <c r="E265" s="87">
        <f>IF(ISERROR(VLOOKUP(C265,'Корпусы Rehau'!$F$6:$AI$497,30,0))=TRUE,,VLOOKUP(C265,'Корпусы Rehau'!$F$6:$AI$497,30,0))</f>
        <v>0</v>
      </c>
      <c r="F265" s="87">
        <f>IF(ISERROR(VLOOKUP(C265,'Корпусы Rehau'!$F$6:$AI$497,2,0))=TRUE,,VLOOKUP(C265,'Корпусы Rehau'!$F$6:$AI$497,2,0))</f>
        <v>0</v>
      </c>
    </row>
    <row r="266" spans="1:6">
      <c r="A266">
        <f t="shared" si="9"/>
        <v>0</v>
      </c>
      <c r="B266">
        <f t="shared" si="10"/>
        <v>0</v>
      </c>
      <c r="C266">
        <f>'Корпусы Rehau'!F269</f>
        <v>0</v>
      </c>
      <c r="D266">
        <f>IF(ISERROR(VLOOKUP(C266,'Корпусы Rehau'!$F$6:$AI$497,28,0))=TRUE,,VLOOKUP(C266,'Корпусы Rehau'!$F$6:$AI$497,28,0))</f>
        <v>0</v>
      </c>
      <c r="E266" s="87">
        <f>IF(ISERROR(VLOOKUP(C266,'Корпусы Rehau'!$F$6:$AI$497,30,0))=TRUE,,VLOOKUP(C266,'Корпусы Rehau'!$F$6:$AI$497,30,0))</f>
        <v>0</v>
      </c>
      <c r="F266" s="87">
        <f>IF(ISERROR(VLOOKUP(C266,'Корпусы Rehau'!$F$6:$AI$497,2,0))=TRUE,,VLOOKUP(C266,'Корпусы Rehau'!$F$6:$AI$497,2,0))</f>
        <v>0</v>
      </c>
    </row>
    <row r="267" spans="1:6">
      <c r="A267">
        <f t="shared" si="9"/>
        <v>0</v>
      </c>
      <c r="B267">
        <f t="shared" si="10"/>
        <v>0</v>
      </c>
      <c r="C267">
        <f>'Корпусы Rehau'!F270</f>
        <v>0</v>
      </c>
      <c r="D267">
        <f>IF(ISERROR(VLOOKUP(C267,'Корпусы Rehau'!$F$6:$AI$497,28,0))=TRUE,,VLOOKUP(C267,'Корпусы Rehau'!$F$6:$AI$497,28,0))</f>
        <v>0</v>
      </c>
      <c r="E267" s="87">
        <f>IF(ISERROR(VLOOKUP(C267,'Корпусы Rehau'!$F$6:$AI$497,30,0))=TRUE,,VLOOKUP(C267,'Корпусы Rehau'!$F$6:$AI$497,30,0))</f>
        <v>0</v>
      </c>
      <c r="F267" s="87">
        <f>IF(ISERROR(VLOOKUP(C267,'Корпусы Rehau'!$F$6:$AI$497,2,0))=TRUE,,VLOOKUP(C267,'Корпусы Rehau'!$F$6:$AI$497,2,0))</f>
        <v>0</v>
      </c>
    </row>
    <row r="268" spans="1:6">
      <c r="A268">
        <f t="shared" si="9"/>
        <v>0</v>
      </c>
      <c r="B268">
        <f t="shared" si="10"/>
        <v>0</v>
      </c>
      <c r="C268">
        <f>'Корпусы Rehau'!F271</f>
        <v>0</v>
      </c>
      <c r="D268">
        <f>IF(ISERROR(VLOOKUP(C268,'Корпусы Rehau'!$F$6:$AI$497,28,0))=TRUE,,VLOOKUP(C268,'Корпусы Rehau'!$F$6:$AI$497,28,0))</f>
        <v>0</v>
      </c>
      <c r="E268" s="87">
        <f>IF(ISERROR(VLOOKUP(C268,'Корпусы Rehau'!$F$6:$AI$497,30,0))=TRUE,,VLOOKUP(C268,'Корпусы Rehau'!$F$6:$AI$497,30,0))</f>
        <v>0</v>
      </c>
      <c r="F268" s="87">
        <f>IF(ISERROR(VLOOKUP(C268,'Корпусы Rehau'!$F$6:$AI$497,2,0))=TRUE,,VLOOKUP(C268,'Корпусы Rehau'!$F$6:$AI$497,2,0))</f>
        <v>0</v>
      </c>
    </row>
    <row r="269" spans="1:6">
      <c r="A269">
        <f t="shared" si="9"/>
        <v>0</v>
      </c>
      <c r="B269">
        <f t="shared" si="10"/>
        <v>0</v>
      </c>
      <c r="C269">
        <f>'Корпусы Rehau'!F272</f>
        <v>0</v>
      </c>
      <c r="D269">
        <f>IF(ISERROR(VLOOKUP(C269,'Корпусы Rehau'!$F$6:$AI$497,28,0))=TRUE,,VLOOKUP(C269,'Корпусы Rehau'!$F$6:$AI$497,28,0))</f>
        <v>0</v>
      </c>
      <c r="E269" s="87">
        <f>IF(ISERROR(VLOOKUP(C269,'Корпусы Rehau'!$F$6:$AI$497,30,0))=TRUE,,VLOOKUP(C269,'Корпусы Rehau'!$F$6:$AI$497,30,0))</f>
        <v>0</v>
      </c>
      <c r="F269" s="87">
        <f>IF(ISERROR(VLOOKUP(C269,'Корпусы Rehau'!$F$6:$AI$497,2,0))=TRUE,,VLOOKUP(C269,'Корпусы Rehau'!$F$6:$AI$497,2,0))</f>
        <v>0</v>
      </c>
    </row>
    <row r="270" spans="1:6">
      <c r="A270">
        <f t="shared" si="9"/>
        <v>0</v>
      </c>
      <c r="B270">
        <f t="shared" si="10"/>
        <v>0</v>
      </c>
      <c r="C270">
        <f>'Корпусы Rehau'!F273</f>
        <v>0</v>
      </c>
      <c r="D270">
        <f>IF(ISERROR(VLOOKUP(C270,'Корпусы Rehau'!$F$6:$AI$497,28,0))=TRUE,,VLOOKUP(C270,'Корпусы Rehau'!$F$6:$AI$497,28,0))</f>
        <v>0</v>
      </c>
      <c r="E270" s="87">
        <f>IF(ISERROR(VLOOKUP(C270,'Корпусы Rehau'!$F$6:$AI$497,30,0))=TRUE,,VLOOKUP(C270,'Корпусы Rehau'!$F$6:$AI$497,30,0))</f>
        <v>0</v>
      </c>
      <c r="F270" s="87">
        <f>IF(ISERROR(VLOOKUP(C270,'Корпусы Rehau'!$F$6:$AI$497,2,0))=TRUE,,VLOOKUP(C270,'Корпусы Rehau'!$F$6:$AI$497,2,0))</f>
        <v>0</v>
      </c>
    </row>
    <row r="271" spans="1:6">
      <c r="A271">
        <f t="shared" si="9"/>
        <v>0</v>
      </c>
      <c r="B271">
        <f t="shared" si="10"/>
        <v>0</v>
      </c>
      <c r="C271">
        <f>'Корпусы Rehau'!F274</f>
        <v>0</v>
      </c>
      <c r="D271">
        <f>IF(ISERROR(VLOOKUP(C271,'Корпусы Rehau'!$F$6:$AI$497,28,0))=TRUE,,VLOOKUP(C271,'Корпусы Rehau'!$F$6:$AI$497,28,0))</f>
        <v>0</v>
      </c>
      <c r="E271" s="87">
        <f>IF(ISERROR(VLOOKUP(C271,'Корпусы Rehau'!$F$6:$AI$497,30,0))=TRUE,,VLOOKUP(C271,'Корпусы Rehau'!$F$6:$AI$497,30,0))</f>
        <v>0</v>
      </c>
      <c r="F271" s="87">
        <f>IF(ISERROR(VLOOKUP(C271,'Корпусы Rehau'!$F$6:$AI$497,2,0))=TRUE,,VLOOKUP(C271,'Корпусы Rehau'!$F$6:$AI$497,2,0))</f>
        <v>0</v>
      </c>
    </row>
    <row r="272" spans="1:6">
      <c r="A272">
        <f t="shared" si="9"/>
        <v>0</v>
      </c>
      <c r="B272">
        <f t="shared" si="10"/>
        <v>0</v>
      </c>
      <c r="C272">
        <f>'Корпусы Rehau'!F275</f>
        <v>0</v>
      </c>
      <c r="D272">
        <f>IF(ISERROR(VLOOKUP(C272,'Корпусы Rehau'!$F$6:$AI$497,28,0))=TRUE,,VLOOKUP(C272,'Корпусы Rehau'!$F$6:$AI$497,28,0))</f>
        <v>0</v>
      </c>
      <c r="E272" s="87">
        <f>IF(ISERROR(VLOOKUP(C272,'Корпусы Rehau'!$F$6:$AI$497,30,0))=TRUE,,VLOOKUP(C272,'Корпусы Rehau'!$F$6:$AI$497,30,0))</f>
        <v>0</v>
      </c>
      <c r="F272" s="87">
        <f>IF(ISERROR(VLOOKUP(C272,'Корпусы Rehau'!$F$6:$AI$497,2,0))=TRUE,,VLOOKUP(C272,'Корпусы Rehau'!$F$6:$AI$497,2,0))</f>
        <v>0</v>
      </c>
    </row>
    <row r="273" spans="1:6">
      <c r="A273">
        <f t="shared" si="9"/>
        <v>0</v>
      </c>
      <c r="B273">
        <f t="shared" si="10"/>
        <v>0</v>
      </c>
      <c r="C273">
        <f>'Корпусы Rehau'!F276</f>
        <v>0</v>
      </c>
      <c r="D273">
        <f>IF(ISERROR(VLOOKUP(C273,'Корпусы Rehau'!$F$6:$AI$497,28,0))=TRUE,,VLOOKUP(C273,'Корпусы Rehau'!$F$6:$AI$497,28,0))</f>
        <v>0</v>
      </c>
      <c r="E273" s="87">
        <f>IF(ISERROR(VLOOKUP(C273,'Корпусы Rehau'!$F$6:$AI$497,30,0))=TRUE,,VLOOKUP(C273,'Корпусы Rehau'!$F$6:$AI$497,30,0))</f>
        <v>0</v>
      </c>
      <c r="F273" s="87">
        <f>IF(ISERROR(VLOOKUP(C273,'Корпусы Rehau'!$F$6:$AI$497,2,0))=TRUE,,VLOOKUP(C273,'Корпусы Rehau'!$F$6:$AI$497,2,0))</f>
        <v>0</v>
      </c>
    </row>
    <row r="274" spans="1:6">
      <c r="A274">
        <f t="shared" si="9"/>
        <v>0</v>
      </c>
      <c r="B274">
        <f t="shared" si="10"/>
        <v>0</v>
      </c>
      <c r="C274">
        <f>'Корпусы Rehau'!F277</f>
        <v>0</v>
      </c>
      <c r="D274">
        <f>IF(ISERROR(VLOOKUP(C274,'Корпусы Rehau'!$F$6:$AI$497,28,0))=TRUE,,VLOOKUP(C274,'Корпусы Rehau'!$F$6:$AI$497,28,0))</f>
        <v>0</v>
      </c>
      <c r="E274" s="87">
        <f>IF(ISERROR(VLOOKUP(C274,'Корпусы Rehau'!$F$6:$AI$497,30,0))=TRUE,,VLOOKUP(C274,'Корпусы Rehau'!$F$6:$AI$497,30,0))</f>
        <v>0</v>
      </c>
      <c r="F274" s="87">
        <f>IF(ISERROR(VLOOKUP(C274,'Корпусы Rehau'!$F$6:$AI$497,2,0))=TRUE,,VLOOKUP(C274,'Корпусы Rehau'!$F$6:$AI$497,2,0))</f>
        <v>0</v>
      </c>
    </row>
    <row r="275" spans="1:6">
      <c r="A275">
        <f t="shared" si="9"/>
        <v>0</v>
      </c>
      <c r="B275">
        <f t="shared" si="10"/>
        <v>0</v>
      </c>
      <c r="C275">
        <f>'Корпусы Rehau'!F278</f>
        <v>0</v>
      </c>
      <c r="D275">
        <f>IF(ISERROR(VLOOKUP(C275,'Корпусы Rehau'!$F$6:$AI$497,28,0))=TRUE,,VLOOKUP(C275,'Корпусы Rehau'!$F$6:$AI$497,28,0))</f>
        <v>0</v>
      </c>
      <c r="E275" s="87">
        <f>IF(ISERROR(VLOOKUP(C275,'Корпусы Rehau'!$F$6:$AI$497,30,0))=TRUE,,VLOOKUP(C275,'Корпусы Rehau'!$F$6:$AI$497,30,0))</f>
        <v>0</v>
      </c>
      <c r="F275" s="87">
        <f>IF(ISERROR(VLOOKUP(C275,'Корпусы Rehau'!$F$6:$AI$497,2,0))=TRUE,,VLOOKUP(C275,'Корпусы Rehau'!$F$6:$AI$497,2,0))</f>
        <v>0</v>
      </c>
    </row>
    <row r="276" spans="1:6">
      <c r="A276">
        <f t="shared" si="9"/>
        <v>0</v>
      </c>
      <c r="B276">
        <f t="shared" si="10"/>
        <v>0</v>
      </c>
      <c r="C276">
        <f>'Корпусы Rehau'!F279</f>
        <v>0</v>
      </c>
      <c r="D276">
        <f>IF(ISERROR(VLOOKUP(C276,'Корпусы Rehau'!$F$6:$AI$497,28,0))=TRUE,,VLOOKUP(C276,'Корпусы Rehau'!$F$6:$AI$497,28,0))</f>
        <v>0</v>
      </c>
      <c r="E276" s="87">
        <f>IF(ISERROR(VLOOKUP(C276,'Корпусы Rehau'!$F$6:$AI$497,30,0))=TRUE,,VLOOKUP(C276,'Корпусы Rehau'!$F$6:$AI$497,30,0))</f>
        <v>0</v>
      </c>
      <c r="F276" s="87">
        <f>IF(ISERROR(VLOOKUP(C276,'Корпусы Rehau'!$F$6:$AI$497,2,0))=TRUE,,VLOOKUP(C276,'Корпусы Rehau'!$F$6:$AI$497,2,0))</f>
        <v>0</v>
      </c>
    </row>
    <row r="277" spans="1:6">
      <c r="A277">
        <f t="shared" si="9"/>
        <v>0</v>
      </c>
      <c r="B277">
        <f t="shared" si="10"/>
        <v>0</v>
      </c>
      <c r="C277">
        <f>'Корпусы Rehau'!F280</f>
        <v>0</v>
      </c>
      <c r="D277">
        <f>IF(ISERROR(VLOOKUP(C277,'Корпусы Rehau'!$F$6:$AI$497,28,0))=TRUE,,VLOOKUP(C277,'Корпусы Rehau'!$F$6:$AI$497,28,0))</f>
        <v>0</v>
      </c>
      <c r="E277" s="87">
        <f>IF(ISERROR(VLOOKUP(C277,'Корпусы Rehau'!$F$6:$AI$497,30,0))=TRUE,,VLOOKUP(C277,'Корпусы Rehau'!$F$6:$AI$497,30,0))</f>
        <v>0</v>
      </c>
      <c r="F277" s="87">
        <f>IF(ISERROR(VLOOKUP(C277,'Корпусы Rehau'!$F$6:$AI$497,2,0))=TRUE,,VLOOKUP(C277,'Корпусы Rehau'!$F$6:$AI$497,2,0))</f>
        <v>0</v>
      </c>
    </row>
    <row r="278" spans="1:6">
      <c r="A278">
        <f t="shared" si="9"/>
        <v>0</v>
      </c>
      <c r="B278">
        <f t="shared" si="10"/>
        <v>0</v>
      </c>
      <c r="C278">
        <f>'Корпусы Rehau'!F281</f>
        <v>0</v>
      </c>
      <c r="D278">
        <f>IF(ISERROR(VLOOKUP(C278,'Корпусы Rehau'!$F$6:$AI$497,28,0))=TRUE,,VLOOKUP(C278,'Корпусы Rehau'!$F$6:$AI$497,28,0))</f>
        <v>0</v>
      </c>
      <c r="E278" s="87">
        <f>IF(ISERROR(VLOOKUP(C278,'Корпусы Rehau'!$F$6:$AI$497,30,0))=TRUE,,VLOOKUP(C278,'Корпусы Rehau'!$F$6:$AI$497,30,0))</f>
        <v>0</v>
      </c>
      <c r="F278" s="87">
        <f>IF(ISERROR(VLOOKUP(C278,'Корпусы Rehau'!$F$6:$AI$497,2,0))=TRUE,,VLOOKUP(C278,'Корпусы Rehau'!$F$6:$AI$497,2,0))</f>
        <v>0</v>
      </c>
    </row>
    <row r="279" spans="1:6">
      <c r="A279">
        <f t="shared" si="9"/>
        <v>0</v>
      </c>
      <c r="B279">
        <f t="shared" si="10"/>
        <v>0</v>
      </c>
      <c r="C279">
        <f>'Корпусы Rehau'!F282</f>
        <v>0</v>
      </c>
      <c r="D279">
        <f>IF(ISERROR(VLOOKUP(C279,'Корпусы Rehau'!$F$6:$AI$497,28,0))=TRUE,,VLOOKUP(C279,'Корпусы Rehau'!$F$6:$AI$497,28,0))</f>
        <v>0</v>
      </c>
      <c r="E279" s="87">
        <f>IF(ISERROR(VLOOKUP(C279,'Корпусы Rehau'!$F$6:$AI$497,30,0))=TRUE,,VLOOKUP(C279,'Корпусы Rehau'!$F$6:$AI$497,30,0))</f>
        <v>0</v>
      </c>
      <c r="F279" s="87">
        <f>IF(ISERROR(VLOOKUP(C279,'Корпусы Rehau'!$F$6:$AI$497,2,0))=TRUE,,VLOOKUP(C279,'Корпусы Rehau'!$F$6:$AI$497,2,0))</f>
        <v>0</v>
      </c>
    </row>
    <row r="280" spans="1:6">
      <c r="A280">
        <f t="shared" si="9"/>
        <v>0</v>
      </c>
      <c r="B280">
        <f t="shared" si="10"/>
        <v>0</v>
      </c>
      <c r="C280">
        <f>'Корпусы Rehau'!F283</f>
        <v>0</v>
      </c>
      <c r="D280">
        <f>IF(ISERROR(VLOOKUP(C280,'Корпусы Rehau'!$F$6:$AI$497,28,0))=TRUE,,VLOOKUP(C280,'Корпусы Rehau'!$F$6:$AI$497,28,0))</f>
        <v>0</v>
      </c>
      <c r="E280" s="87">
        <f>IF(ISERROR(VLOOKUP(C280,'Корпусы Rehau'!$F$6:$AI$497,30,0))=TRUE,,VLOOKUP(C280,'Корпусы Rehau'!$F$6:$AI$497,30,0))</f>
        <v>0</v>
      </c>
      <c r="F280" s="87">
        <f>IF(ISERROR(VLOOKUP(C280,'Корпусы Rehau'!$F$6:$AI$497,2,0))=TRUE,,VLOOKUP(C280,'Корпусы Rehau'!$F$6:$AI$497,2,0))</f>
        <v>0</v>
      </c>
    </row>
    <row r="281" spans="1:6">
      <c r="A281">
        <f t="shared" si="9"/>
        <v>0</v>
      </c>
      <c r="B281">
        <f t="shared" si="10"/>
        <v>0</v>
      </c>
      <c r="C281">
        <f>'Корпусы Rehau'!F284</f>
        <v>0</v>
      </c>
      <c r="D281">
        <f>IF(ISERROR(VLOOKUP(C281,'Корпусы Rehau'!$F$6:$AI$497,28,0))=TRUE,,VLOOKUP(C281,'Корпусы Rehau'!$F$6:$AI$497,28,0))</f>
        <v>0</v>
      </c>
      <c r="E281" s="87">
        <f>IF(ISERROR(VLOOKUP(C281,'Корпусы Rehau'!$F$6:$AI$497,30,0))=TRUE,,VLOOKUP(C281,'Корпусы Rehau'!$F$6:$AI$497,30,0))</f>
        <v>0</v>
      </c>
      <c r="F281" s="87">
        <f>IF(ISERROR(VLOOKUP(C281,'Корпусы Rehau'!$F$6:$AI$497,2,0))=TRUE,,VLOOKUP(C281,'Корпусы Rehau'!$F$6:$AI$497,2,0))</f>
        <v>0</v>
      </c>
    </row>
    <row r="282" spans="1:6">
      <c r="A282">
        <f t="shared" si="9"/>
        <v>0</v>
      </c>
      <c r="B282">
        <f t="shared" si="10"/>
        <v>0</v>
      </c>
      <c r="C282">
        <f>'Корпусы Rehau'!F285</f>
        <v>0</v>
      </c>
      <c r="D282">
        <f>IF(ISERROR(VLOOKUP(C282,'Корпусы Rehau'!$F$6:$AI$497,28,0))=TRUE,,VLOOKUP(C282,'Корпусы Rehau'!$F$6:$AI$497,28,0))</f>
        <v>0</v>
      </c>
      <c r="E282" s="87">
        <f>IF(ISERROR(VLOOKUP(C282,'Корпусы Rehau'!$F$6:$AI$497,30,0))=TRUE,,VLOOKUP(C282,'Корпусы Rehau'!$F$6:$AI$497,30,0))</f>
        <v>0</v>
      </c>
      <c r="F282" s="87">
        <f>IF(ISERROR(VLOOKUP(C282,'Корпусы Rehau'!$F$6:$AI$497,2,0))=TRUE,,VLOOKUP(C282,'Корпусы Rehau'!$F$6:$AI$497,2,0))</f>
        <v>0</v>
      </c>
    </row>
    <row r="283" spans="1:6">
      <c r="A283">
        <f t="shared" si="9"/>
        <v>0</v>
      </c>
      <c r="B283">
        <f t="shared" si="10"/>
        <v>0</v>
      </c>
      <c r="C283">
        <f>'Корпусы Rehau'!F286</f>
        <v>0</v>
      </c>
      <c r="D283">
        <f>IF(ISERROR(VLOOKUP(C283,'Корпусы Rehau'!$F$6:$AI$497,28,0))=TRUE,,VLOOKUP(C283,'Корпусы Rehau'!$F$6:$AI$497,28,0))</f>
        <v>0</v>
      </c>
      <c r="E283" s="87">
        <f>IF(ISERROR(VLOOKUP(C283,'Корпусы Rehau'!$F$6:$AI$497,30,0))=TRUE,,VLOOKUP(C283,'Корпусы Rehau'!$F$6:$AI$497,30,0))</f>
        <v>0</v>
      </c>
      <c r="F283" s="87">
        <f>IF(ISERROR(VLOOKUP(C283,'Корпусы Rehau'!$F$6:$AI$497,2,0))=TRUE,,VLOOKUP(C283,'Корпусы Rehau'!$F$6:$AI$497,2,0))</f>
        <v>0</v>
      </c>
    </row>
    <row r="284" spans="1:6">
      <c r="A284">
        <f t="shared" si="9"/>
        <v>0</v>
      </c>
      <c r="B284">
        <f t="shared" si="10"/>
        <v>0</v>
      </c>
      <c r="C284">
        <f>'Корпусы Rehau'!F287</f>
        <v>0</v>
      </c>
      <c r="D284">
        <f>IF(ISERROR(VLOOKUP(C284,'Корпусы Rehau'!$F$6:$AI$497,28,0))=TRUE,,VLOOKUP(C284,'Корпусы Rehau'!$F$6:$AI$497,28,0))</f>
        <v>0</v>
      </c>
      <c r="E284" s="87">
        <f>IF(ISERROR(VLOOKUP(C284,'Корпусы Rehau'!$F$6:$AI$497,30,0))=TRUE,,VLOOKUP(C284,'Корпусы Rehau'!$F$6:$AI$497,30,0))</f>
        <v>0</v>
      </c>
      <c r="F284" s="87">
        <f>IF(ISERROR(VLOOKUP(C284,'Корпусы Rehau'!$F$6:$AI$497,2,0))=TRUE,,VLOOKUP(C284,'Корпусы Rehau'!$F$6:$AI$497,2,0))</f>
        <v>0</v>
      </c>
    </row>
    <row r="285" spans="1:6">
      <c r="A285">
        <f t="shared" si="9"/>
        <v>0</v>
      </c>
      <c r="B285">
        <f t="shared" si="10"/>
        <v>0</v>
      </c>
      <c r="C285">
        <f>'Корпусы Rehau'!F288</f>
        <v>0</v>
      </c>
      <c r="D285">
        <f>IF(ISERROR(VLOOKUP(C285,'Корпусы Rehau'!$F$6:$AI$497,28,0))=TRUE,,VLOOKUP(C285,'Корпусы Rehau'!$F$6:$AI$497,28,0))</f>
        <v>0</v>
      </c>
      <c r="E285" s="87">
        <f>IF(ISERROR(VLOOKUP(C285,'Корпусы Rehau'!$F$6:$AI$497,30,0))=TRUE,,VLOOKUP(C285,'Корпусы Rehau'!$F$6:$AI$497,30,0))</f>
        <v>0</v>
      </c>
      <c r="F285" s="87">
        <f>IF(ISERROR(VLOOKUP(C285,'Корпусы Rehau'!$F$6:$AI$497,2,0))=TRUE,,VLOOKUP(C285,'Корпусы Rehau'!$F$6:$AI$497,2,0))</f>
        <v>0</v>
      </c>
    </row>
    <row r="286" spans="1:6">
      <c r="A286">
        <f t="shared" si="9"/>
        <v>0</v>
      </c>
      <c r="B286">
        <f t="shared" si="10"/>
        <v>0</v>
      </c>
      <c r="C286">
        <f>'Корпусы Rehau'!F289</f>
        <v>0</v>
      </c>
      <c r="D286">
        <f>IF(ISERROR(VLOOKUP(C286,'Корпусы Rehau'!$F$6:$AI$497,28,0))=TRUE,,VLOOKUP(C286,'Корпусы Rehau'!$F$6:$AI$497,28,0))</f>
        <v>0</v>
      </c>
      <c r="E286" s="87">
        <f>IF(ISERROR(VLOOKUP(C286,'Корпусы Rehau'!$F$6:$AI$497,30,0))=TRUE,,VLOOKUP(C286,'Корпусы Rehau'!$F$6:$AI$497,30,0))</f>
        <v>0</v>
      </c>
      <c r="F286" s="87">
        <f>IF(ISERROR(VLOOKUP(C286,'Корпусы Rehau'!$F$6:$AI$497,2,0))=TRUE,,VLOOKUP(C286,'Корпусы Rehau'!$F$6:$AI$497,2,0))</f>
        <v>0</v>
      </c>
    </row>
    <row r="287" spans="1:6">
      <c r="A287">
        <f t="shared" si="9"/>
        <v>0</v>
      </c>
      <c r="B287">
        <f t="shared" si="10"/>
        <v>0</v>
      </c>
      <c r="C287">
        <f>'Корпусы Rehau'!F290</f>
        <v>0</v>
      </c>
      <c r="D287">
        <f>IF(ISERROR(VLOOKUP(C287,'Корпусы Rehau'!$F$6:$AI$497,28,0))=TRUE,,VLOOKUP(C287,'Корпусы Rehau'!$F$6:$AI$497,28,0))</f>
        <v>0</v>
      </c>
      <c r="E287" s="87">
        <f>IF(ISERROR(VLOOKUP(C287,'Корпусы Rehau'!$F$6:$AI$497,30,0))=TRUE,,VLOOKUP(C287,'Корпусы Rehau'!$F$6:$AI$497,30,0))</f>
        <v>0</v>
      </c>
      <c r="F287" s="87">
        <f>IF(ISERROR(VLOOKUP(C287,'Корпусы Rehau'!$F$6:$AI$497,2,0))=TRUE,,VLOOKUP(C287,'Корпусы Rehau'!$F$6:$AI$497,2,0))</f>
        <v>0</v>
      </c>
    </row>
    <row r="288" spans="1:6">
      <c r="A288">
        <f t="shared" si="9"/>
        <v>0</v>
      </c>
      <c r="B288">
        <f t="shared" si="10"/>
        <v>0</v>
      </c>
      <c r="C288">
        <f>'Корпусы Rehau'!F291</f>
        <v>0</v>
      </c>
      <c r="D288">
        <f>IF(ISERROR(VLOOKUP(C288,'Корпусы Rehau'!$F$6:$AI$497,28,0))=TRUE,,VLOOKUP(C288,'Корпусы Rehau'!$F$6:$AI$497,28,0))</f>
        <v>0</v>
      </c>
      <c r="E288" s="87">
        <f>IF(ISERROR(VLOOKUP(C288,'Корпусы Rehau'!$F$6:$AI$497,30,0))=TRUE,,VLOOKUP(C288,'Корпусы Rehau'!$F$6:$AI$497,30,0))</f>
        <v>0</v>
      </c>
      <c r="F288" s="87">
        <f>IF(ISERROR(VLOOKUP(C288,'Корпусы Rehau'!$F$6:$AI$497,2,0))=TRUE,,VLOOKUP(C288,'Корпусы Rehau'!$F$6:$AI$497,2,0))</f>
        <v>0</v>
      </c>
    </row>
    <row r="289" spans="1:6">
      <c r="A289">
        <f t="shared" si="9"/>
        <v>0</v>
      </c>
      <c r="B289">
        <f t="shared" si="10"/>
        <v>0</v>
      </c>
      <c r="C289">
        <f>'Корпусы Rehau'!F292</f>
        <v>0</v>
      </c>
      <c r="D289">
        <f>IF(ISERROR(VLOOKUP(C289,'Корпусы Rehau'!$F$6:$AI$497,28,0))=TRUE,,VLOOKUP(C289,'Корпусы Rehau'!$F$6:$AI$497,28,0))</f>
        <v>0</v>
      </c>
      <c r="E289" s="87">
        <f>IF(ISERROR(VLOOKUP(C289,'Корпусы Rehau'!$F$6:$AI$497,30,0))=TRUE,,VLOOKUP(C289,'Корпусы Rehau'!$F$6:$AI$497,30,0))</f>
        <v>0</v>
      </c>
      <c r="F289" s="87">
        <f>IF(ISERROR(VLOOKUP(C289,'Корпусы Rehau'!$F$6:$AI$497,2,0))=TRUE,,VLOOKUP(C289,'Корпусы Rehau'!$F$6:$AI$497,2,0))</f>
        <v>0</v>
      </c>
    </row>
    <row r="290" spans="1:6">
      <c r="A290">
        <f t="shared" si="9"/>
        <v>0</v>
      </c>
      <c r="B290">
        <f t="shared" si="10"/>
        <v>0</v>
      </c>
      <c r="C290">
        <f>'Корпусы Rehau'!F293</f>
        <v>0</v>
      </c>
      <c r="D290">
        <f>IF(ISERROR(VLOOKUP(C290,'Корпусы Rehau'!$F$6:$AI$497,28,0))=TRUE,,VLOOKUP(C290,'Корпусы Rehau'!$F$6:$AI$497,28,0))</f>
        <v>0</v>
      </c>
      <c r="E290" s="87">
        <f>IF(ISERROR(VLOOKUP(C290,'Корпусы Rehau'!$F$6:$AI$497,30,0))=TRUE,,VLOOKUP(C290,'Корпусы Rehau'!$F$6:$AI$497,30,0))</f>
        <v>0</v>
      </c>
      <c r="F290" s="87">
        <f>IF(ISERROR(VLOOKUP(C290,'Корпусы Rehau'!$F$6:$AI$497,2,0))=TRUE,,VLOOKUP(C290,'Корпусы Rehau'!$F$6:$AI$497,2,0))</f>
        <v>0</v>
      </c>
    </row>
    <row r="291" spans="1:6">
      <c r="A291">
        <f t="shared" si="9"/>
        <v>0</v>
      </c>
      <c r="B291">
        <f t="shared" si="10"/>
        <v>0</v>
      </c>
      <c r="C291">
        <f>'Корпусы Rehau'!F294</f>
        <v>0</v>
      </c>
      <c r="D291">
        <f>IF(ISERROR(VLOOKUP(C291,'Корпусы Rehau'!$F$6:$AI$497,28,0))=TRUE,,VLOOKUP(C291,'Корпусы Rehau'!$F$6:$AI$497,28,0))</f>
        <v>0</v>
      </c>
      <c r="E291" s="87">
        <f>IF(ISERROR(VLOOKUP(C291,'Корпусы Rehau'!$F$6:$AI$497,30,0))=TRUE,,VLOOKUP(C291,'Корпусы Rehau'!$F$6:$AI$497,30,0))</f>
        <v>0</v>
      </c>
      <c r="F291" s="87">
        <f>IF(ISERROR(VLOOKUP(C291,'Корпусы Rehau'!$F$6:$AI$497,2,0))=TRUE,,VLOOKUP(C291,'Корпусы Rehau'!$F$6:$AI$497,2,0))</f>
        <v>0</v>
      </c>
    </row>
    <row r="292" spans="1:6">
      <c r="A292">
        <f t="shared" si="9"/>
        <v>0</v>
      </c>
      <c r="B292">
        <f t="shared" si="10"/>
        <v>0</v>
      </c>
      <c r="C292">
        <f>'Корпусы Rehau'!F295</f>
        <v>0</v>
      </c>
      <c r="D292">
        <f>IF(ISERROR(VLOOKUP(C292,'Корпусы Rehau'!$F$6:$AI$497,28,0))=TRUE,,VLOOKUP(C292,'Корпусы Rehau'!$F$6:$AI$497,28,0))</f>
        <v>0</v>
      </c>
      <c r="E292" s="87">
        <f>IF(ISERROR(VLOOKUP(C292,'Корпусы Rehau'!$F$6:$AI$497,30,0))=TRUE,,VLOOKUP(C292,'Корпусы Rehau'!$F$6:$AI$497,30,0))</f>
        <v>0</v>
      </c>
      <c r="F292" s="87">
        <f>IF(ISERROR(VLOOKUP(C292,'Корпусы Rehau'!$F$6:$AI$497,2,0))=TRUE,,VLOOKUP(C292,'Корпусы Rehau'!$F$6:$AI$497,2,0))</f>
        <v>0</v>
      </c>
    </row>
    <row r="293" spans="1:6">
      <c r="A293">
        <f t="shared" si="9"/>
        <v>0</v>
      </c>
      <c r="B293">
        <f t="shared" si="10"/>
        <v>0</v>
      </c>
      <c r="C293">
        <f>'Корпусы Rehau'!F296</f>
        <v>0</v>
      </c>
      <c r="D293">
        <f>IF(ISERROR(VLOOKUP(C293,'Корпусы Rehau'!$F$6:$AI$497,28,0))=TRUE,,VLOOKUP(C293,'Корпусы Rehau'!$F$6:$AI$497,28,0))</f>
        <v>0</v>
      </c>
      <c r="E293" s="87">
        <f>IF(ISERROR(VLOOKUP(C293,'Корпусы Rehau'!$F$6:$AI$497,30,0))=TRUE,,VLOOKUP(C293,'Корпусы Rehau'!$F$6:$AI$497,30,0))</f>
        <v>0</v>
      </c>
      <c r="F293" s="87">
        <f>IF(ISERROR(VLOOKUP(C293,'Корпусы Rehau'!$F$6:$AI$497,2,0))=TRUE,,VLOOKUP(C293,'Корпусы Rehau'!$F$6:$AI$497,2,0))</f>
        <v>0</v>
      </c>
    </row>
    <row r="294" spans="1:6">
      <c r="A294">
        <f t="shared" si="9"/>
        <v>0</v>
      </c>
      <c r="B294">
        <f t="shared" si="10"/>
        <v>0</v>
      </c>
      <c r="C294">
        <f>'Корпусы Rehau'!F297</f>
        <v>0</v>
      </c>
      <c r="D294">
        <f>IF(ISERROR(VLOOKUP(C294,'Корпусы Rehau'!$F$6:$AI$497,28,0))=TRUE,,VLOOKUP(C294,'Корпусы Rehau'!$F$6:$AI$497,28,0))</f>
        <v>0</v>
      </c>
      <c r="E294" s="87">
        <f>IF(ISERROR(VLOOKUP(C294,'Корпусы Rehau'!$F$6:$AI$497,30,0))=TRUE,,VLOOKUP(C294,'Корпусы Rehau'!$F$6:$AI$497,30,0))</f>
        <v>0</v>
      </c>
      <c r="F294" s="87">
        <f>IF(ISERROR(VLOOKUP(C294,'Корпусы Rehau'!$F$6:$AI$497,2,0))=TRUE,,VLOOKUP(C294,'Корпусы Rehau'!$F$6:$AI$497,2,0))</f>
        <v>0</v>
      </c>
    </row>
    <row r="295" spans="1:6">
      <c r="A295">
        <f t="shared" si="9"/>
        <v>0</v>
      </c>
      <c r="B295">
        <f t="shared" si="10"/>
        <v>0</v>
      </c>
      <c r="C295">
        <f>'Корпусы Rehau'!F298</f>
        <v>0</v>
      </c>
      <c r="D295">
        <f>IF(ISERROR(VLOOKUP(C295,'Корпусы Rehau'!$F$6:$AI$497,28,0))=TRUE,,VLOOKUP(C295,'Корпусы Rehau'!$F$6:$AI$497,28,0))</f>
        <v>0</v>
      </c>
      <c r="E295" s="87">
        <f>IF(ISERROR(VLOOKUP(C295,'Корпусы Rehau'!$F$6:$AI$497,30,0))=TRUE,,VLOOKUP(C295,'Корпусы Rehau'!$F$6:$AI$497,30,0))</f>
        <v>0</v>
      </c>
      <c r="F295" s="87">
        <f>IF(ISERROR(VLOOKUP(C295,'Корпусы Rehau'!$F$6:$AI$497,2,0))=TRUE,,VLOOKUP(C295,'Корпусы Rehau'!$F$6:$AI$497,2,0))</f>
        <v>0</v>
      </c>
    </row>
    <row r="296" spans="1:6">
      <c r="A296">
        <f t="shared" si="9"/>
        <v>0</v>
      </c>
      <c r="B296">
        <f t="shared" si="10"/>
        <v>0</v>
      </c>
      <c r="C296">
        <f>'Корпусы Rehau'!F299</f>
        <v>0</v>
      </c>
      <c r="D296">
        <f>IF(ISERROR(VLOOKUP(C296,'Корпусы Rehau'!$F$6:$AI$497,28,0))=TRUE,,VLOOKUP(C296,'Корпусы Rehau'!$F$6:$AI$497,28,0))</f>
        <v>0</v>
      </c>
      <c r="E296" s="87">
        <f>IF(ISERROR(VLOOKUP(C296,'Корпусы Rehau'!$F$6:$AI$497,30,0))=TRUE,,VLOOKUP(C296,'Корпусы Rehau'!$F$6:$AI$497,30,0))</f>
        <v>0</v>
      </c>
      <c r="F296" s="87">
        <f>IF(ISERROR(VLOOKUP(C296,'Корпусы Rehau'!$F$6:$AI$497,2,0))=TRUE,,VLOOKUP(C296,'Корпусы Rehau'!$F$6:$AI$497,2,0))</f>
        <v>0</v>
      </c>
    </row>
    <row r="297" spans="1:6">
      <c r="A297">
        <f t="shared" si="9"/>
        <v>0</v>
      </c>
      <c r="B297">
        <f t="shared" si="10"/>
        <v>0</v>
      </c>
      <c r="C297">
        <f>'Корпусы Rehau'!F300</f>
        <v>0</v>
      </c>
      <c r="D297">
        <f>IF(ISERROR(VLOOKUP(C297,'Корпусы Rehau'!$F$6:$AI$497,28,0))=TRUE,,VLOOKUP(C297,'Корпусы Rehau'!$F$6:$AI$497,28,0))</f>
        <v>0</v>
      </c>
      <c r="E297" s="87">
        <f>IF(ISERROR(VLOOKUP(C297,'Корпусы Rehau'!$F$6:$AI$497,30,0))=TRUE,,VLOOKUP(C297,'Корпусы Rehau'!$F$6:$AI$497,30,0))</f>
        <v>0</v>
      </c>
      <c r="F297" s="87">
        <f>IF(ISERROR(VLOOKUP(C297,'Корпусы Rehau'!$F$6:$AI$497,2,0))=TRUE,,VLOOKUP(C297,'Корпусы Rehau'!$F$6:$AI$497,2,0))</f>
        <v>0</v>
      </c>
    </row>
    <row r="298" spans="1:6">
      <c r="A298">
        <f t="shared" si="9"/>
        <v>0</v>
      </c>
      <c r="B298">
        <f t="shared" si="10"/>
        <v>0</v>
      </c>
      <c r="C298">
        <f>'Корпусы Rehau'!F301</f>
        <v>0</v>
      </c>
      <c r="D298">
        <f>IF(ISERROR(VLOOKUP(C298,'Корпусы Rehau'!$F$6:$AI$497,28,0))=TRUE,,VLOOKUP(C298,'Корпусы Rehau'!$F$6:$AI$497,28,0))</f>
        <v>0</v>
      </c>
      <c r="E298" s="87">
        <f>IF(ISERROR(VLOOKUP(C298,'Корпусы Rehau'!$F$6:$AI$497,30,0))=TRUE,,VLOOKUP(C298,'Корпусы Rehau'!$F$6:$AI$497,30,0))</f>
        <v>0</v>
      </c>
      <c r="F298" s="87">
        <f>IF(ISERROR(VLOOKUP(C298,'Корпусы Rehau'!$F$6:$AI$497,2,0))=TRUE,,VLOOKUP(C298,'Корпусы Rehau'!$F$6:$AI$497,2,0))</f>
        <v>0</v>
      </c>
    </row>
    <row r="299" spans="1:6">
      <c r="A299">
        <f t="shared" si="9"/>
        <v>0</v>
      </c>
      <c r="B299">
        <f t="shared" si="10"/>
        <v>0</v>
      </c>
      <c r="C299">
        <f>'Корпусы Rehau'!F302</f>
        <v>0</v>
      </c>
      <c r="D299">
        <f>IF(ISERROR(VLOOKUP(C299,'Корпусы Rehau'!$F$6:$AI$497,28,0))=TRUE,,VLOOKUP(C299,'Корпусы Rehau'!$F$6:$AI$497,28,0))</f>
        <v>0</v>
      </c>
      <c r="E299" s="87">
        <f>IF(ISERROR(VLOOKUP(C299,'Корпусы Rehau'!$F$6:$AI$497,30,0))=TRUE,,VLOOKUP(C299,'Корпусы Rehau'!$F$6:$AI$497,30,0))</f>
        <v>0</v>
      </c>
      <c r="F299" s="87">
        <f>IF(ISERROR(VLOOKUP(C299,'Корпусы Rehau'!$F$6:$AI$497,2,0))=TRUE,,VLOOKUP(C299,'Корпусы Rehau'!$F$6:$AI$497,2,0))</f>
        <v>0</v>
      </c>
    </row>
    <row r="300" spans="1:6">
      <c r="A300">
        <f t="shared" si="9"/>
        <v>0</v>
      </c>
      <c r="B300">
        <f t="shared" si="10"/>
        <v>0</v>
      </c>
      <c r="C300">
        <f>'Корпусы Rehau'!F303</f>
        <v>0</v>
      </c>
      <c r="D300">
        <f>IF(ISERROR(VLOOKUP(C300,'Корпусы Rehau'!$F$6:$AI$497,28,0))=TRUE,,VLOOKUP(C300,'Корпусы Rehau'!$F$6:$AI$497,28,0))</f>
        <v>0</v>
      </c>
      <c r="E300" s="87">
        <f>IF(ISERROR(VLOOKUP(C300,'Корпусы Rehau'!$F$6:$AI$497,30,0))=TRUE,,VLOOKUP(C300,'Корпусы Rehau'!$F$6:$AI$497,30,0))</f>
        <v>0</v>
      </c>
      <c r="F300" s="87">
        <f>IF(ISERROR(VLOOKUP(C300,'Корпусы Rehau'!$F$6:$AI$497,2,0))=TRUE,,VLOOKUP(C300,'Корпусы Rehau'!$F$6:$AI$497,2,0))</f>
        <v>0</v>
      </c>
    </row>
    <row r="301" spans="1:6">
      <c r="A301">
        <f t="shared" si="9"/>
        <v>0</v>
      </c>
      <c r="B301">
        <f t="shared" si="10"/>
        <v>0</v>
      </c>
      <c r="C301">
        <f>'Корпусы Rehau'!F304</f>
        <v>0</v>
      </c>
      <c r="D301">
        <f>IF(ISERROR(VLOOKUP(C301,'Корпусы Rehau'!$F$6:$AI$497,28,0))=TRUE,,VLOOKUP(C301,'Корпусы Rehau'!$F$6:$AI$497,28,0))</f>
        <v>0</v>
      </c>
      <c r="E301" s="87">
        <f>IF(ISERROR(VLOOKUP(C301,'Корпусы Rehau'!$F$6:$AI$497,30,0))=TRUE,,VLOOKUP(C301,'Корпусы Rehau'!$F$6:$AI$497,30,0))</f>
        <v>0</v>
      </c>
      <c r="F301" s="87">
        <f>IF(ISERROR(VLOOKUP(C301,'Корпусы Rehau'!$F$6:$AI$497,2,0))=TRUE,,VLOOKUP(C301,'Корпусы Rehau'!$F$6:$AI$497,2,0))</f>
        <v>0</v>
      </c>
    </row>
    <row r="302" spans="1:6">
      <c r="A302">
        <f t="shared" si="9"/>
        <v>0</v>
      </c>
      <c r="B302">
        <f t="shared" si="10"/>
        <v>0</v>
      </c>
      <c r="C302">
        <f>'Корпусы Rehau'!F305</f>
        <v>0</v>
      </c>
      <c r="D302">
        <f>IF(ISERROR(VLOOKUP(C302,'Корпусы Rehau'!$F$6:$AI$497,28,0))=TRUE,,VLOOKUP(C302,'Корпусы Rehau'!$F$6:$AI$497,28,0))</f>
        <v>0</v>
      </c>
      <c r="E302" s="87">
        <f>IF(ISERROR(VLOOKUP(C302,'Корпусы Rehau'!$F$6:$AI$497,30,0))=TRUE,,VLOOKUP(C302,'Корпусы Rehau'!$F$6:$AI$497,30,0))</f>
        <v>0</v>
      </c>
      <c r="F302" s="87">
        <f>IF(ISERROR(VLOOKUP(C302,'Корпусы Rehau'!$F$6:$AI$497,2,0))=TRUE,,VLOOKUP(C302,'Корпусы Rehau'!$F$6:$AI$497,2,0))</f>
        <v>0</v>
      </c>
    </row>
    <row r="303" spans="1:6">
      <c r="A303">
        <f t="shared" si="9"/>
        <v>0</v>
      </c>
      <c r="B303">
        <f t="shared" si="10"/>
        <v>0</v>
      </c>
      <c r="C303">
        <f>'Корпусы Rehau'!F306</f>
        <v>0</v>
      </c>
      <c r="D303">
        <f>IF(ISERROR(VLOOKUP(C303,'Корпусы Rehau'!$F$6:$AI$497,28,0))=TRUE,,VLOOKUP(C303,'Корпусы Rehau'!$F$6:$AI$497,28,0))</f>
        <v>0</v>
      </c>
      <c r="E303" s="87">
        <f>IF(ISERROR(VLOOKUP(C303,'Корпусы Rehau'!$F$6:$AI$497,30,0))=TRUE,,VLOOKUP(C303,'Корпусы Rehau'!$F$6:$AI$497,30,0))</f>
        <v>0</v>
      </c>
      <c r="F303" s="87">
        <f>IF(ISERROR(VLOOKUP(C303,'Корпусы Rehau'!$F$6:$AI$497,2,0))=TRUE,,VLOOKUP(C303,'Корпусы Rehau'!$F$6:$AI$497,2,0))</f>
        <v>0</v>
      </c>
    </row>
    <row r="304" spans="1:6">
      <c r="A304">
        <f t="shared" si="9"/>
        <v>0</v>
      </c>
      <c r="B304">
        <f t="shared" si="10"/>
        <v>0</v>
      </c>
      <c r="C304">
        <f>'Корпусы Rehau'!F307</f>
        <v>0</v>
      </c>
      <c r="D304">
        <f>IF(ISERROR(VLOOKUP(C304,'Корпусы Rehau'!$F$6:$AI$497,28,0))=TRUE,,VLOOKUP(C304,'Корпусы Rehau'!$F$6:$AI$497,28,0))</f>
        <v>0</v>
      </c>
      <c r="E304" s="87">
        <f>IF(ISERROR(VLOOKUP(C304,'Корпусы Rehau'!$F$6:$AI$497,30,0))=TRUE,,VLOOKUP(C304,'Корпусы Rehau'!$F$6:$AI$497,30,0))</f>
        <v>0</v>
      </c>
      <c r="F304" s="87">
        <f>IF(ISERROR(VLOOKUP(C304,'Корпусы Rehau'!$F$6:$AI$497,2,0))=TRUE,,VLOOKUP(C304,'Корпусы Rehau'!$F$6:$AI$497,2,0))</f>
        <v>0</v>
      </c>
    </row>
    <row r="305" spans="1:6">
      <c r="A305">
        <f t="shared" si="9"/>
        <v>0</v>
      </c>
      <c r="B305">
        <f t="shared" si="10"/>
        <v>0</v>
      </c>
      <c r="C305">
        <f>'Корпусы Rehau'!F308</f>
        <v>0</v>
      </c>
      <c r="D305">
        <f>IF(ISERROR(VLOOKUP(C305,'Корпусы Rehau'!$F$6:$AI$497,28,0))=TRUE,,VLOOKUP(C305,'Корпусы Rehau'!$F$6:$AI$497,28,0))</f>
        <v>0</v>
      </c>
      <c r="E305" s="87">
        <f>IF(ISERROR(VLOOKUP(C305,'Корпусы Rehau'!$F$6:$AI$497,30,0))=TRUE,,VLOOKUP(C305,'Корпусы Rehau'!$F$6:$AI$497,30,0))</f>
        <v>0</v>
      </c>
      <c r="F305" s="87">
        <f>IF(ISERROR(VLOOKUP(C305,'Корпусы Rehau'!$F$6:$AI$497,2,0))=TRUE,,VLOOKUP(C305,'Корпусы Rehau'!$F$6:$AI$497,2,0))</f>
        <v>0</v>
      </c>
    </row>
    <row r="306" spans="1:6">
      <c r="A306">
        <f t="shared" si="9"/>
        <v>0</v>
      </c>
      <c r="B306">
        <f t="shared" si="10"/>
        <v>0</v>
      </c>
      <c r="C306">
        <f>'Корпусы Rehau'!F309</f>
        <v>0</v>
      </c>
      <c r="D306">
        <f>IF(ISERROR(VLOOKUP(C306,'Корпусы Rehau'!$F$6:$AI$497,28,0))=TRUE,,VLOOKUP(C306,'Корпусы Rehau'!$F$6:$AI$497,28,0))</f>
        <v>0</v>
      </c>
      <c r="E306" s="87">
        <f>IF(ISERROR(VLOOKUP(C306,'Корпусы Rehau'!$F$6:$AI$497,30,0))=TRUE,,VLOOKUP(C306,'Корпусы Rehau'!$F$6:$AI$497,30,0))</f>
        <v>0</v>
      </c>
      <c r="F306" s="87">
        <f>IF(ISERROR(VLOOKUP(C306,'Корпусы Rehau'!$F$6:$AI$497,2,0))=TRUE,,VLOOKUP(C306,'Корпусы Rehau'!$F$6:$AI$497,2,0))</f>
        <v>0</v>
      </c>
    </row>
    <row r="307" spans="1:6">
      <c r="A307">
        <f t="shared" si="9"/>
        <v>0</v>
      </c>
      <c r="B307">
        <f t="shared" si="10"/>
        <v>0</v>
      </c>
      <c r="C307">
        <f>'Корпусы Rehau'!F310</f>
        <v>0</v>
      </c>
      <c r="D307">
        <f>IF(ISERROR(VLOOKUP(C307,'Корпусы Rehau'!$F$6:$AI$497,28,0))=TRUE,,VLOOKUP(C307,'Корпусы Rehau'!$F$6:$AI$497,28,0))</f>
        <v>0</v>
      </c>
      <c r="E307" s="87">
        <f>IF(ISERROR(VLOOKUP(C307,'Корпусы Rehau'!$F$6:$AI$497,30,0))=TRUE,,VLOOKUP(C307,'Корпусы Rehau'!$F$6:$AI$497,30,0))</f>
        <v>0</v>
      </c>
      <c r="F307" s="87">
        <f>IF(ISERROR(VLOOKUP(C307,'Корпусы Rehau'!$F$6:$AI$497,2,0))=TRUE,,VLOOKUP(C307,'Корпусы Rehau'!$F$6:$AI$497,2,0))</f>
        <v>0</v>
      </c>
    </row>
    <row r="308" spans="1:6">
      <c r="A308">
        <f t="shared" si="9"/>
        <v>0</v>
      </c>
      <c r="B308">
        <f t="shared" si="10"/>
        <v>0</v>
      </c>
      <c r="C308">
        <f>'Корпусы Rehau'!F311</f>
        <v>0</v>
      </c>
      <c r="D308">
        <f>IF(ISERROR(VLOOKUP(C308,'Корпусы Rehau'!$F$6:$AI$497,28,0))=TRUE,,VLOOKUP(C308,'Корпусы Rehau'!$F$6:$AI$497,28,0))</f>
        <v>0</v>
      </c>
      <c r="E308" s="87">
        <f>IF(ISERROR(VLOOKUP(C308,'Корпусы Rehau'!$F$6:$AI$497,30,0))=TRUE,,VLOOKUP(C308,'Корпусы Rehau'!$F$6:$AI$497,30,0))</f>
        <v>0</v>
      </c>
      <c r="F308" s="87">
        <f>IF(ISERROR(VLOOKUP(C308,'Корпусы Rehau'!$F$6:$AI$497,2,0))=TRUE,,VLOOKUP(C308,'Корпусы Rehau'!$F$6:$AI$497,2,0))</f>
        <v>0</v>
      </c>
    </row>
    <row r="309" spans="1:6">
      <c r="A309">
        <f t="shared" si="9"/>
        <v>0</v>
      </c>
      <c r="B309">
        <f t="shared" si="10"/>
        <v>0</v>
      </c>
      <c r="C309">
        <f>'Корпусы Rehau'!F312</f>
        <v>0</v>
      </c>
      <c r="D309">
        <f>IF(ISERROR(VLOOKUP(C309,'Корпусы Rehau'!$F$6:$AI$497,28,0))=TRUE,,VLOOKUP(C309,'Корпусы Rehau'!$F$6:$AI$497,28,0))</f>
        <v>0</v>
      </c>
      <c r="E309" s="87">
        <f>IF(ISERROR(VLOOKUP(C309,'Корпусы Rehau'!$F$6:$AI$497,30,0))=TRUE,,VLOOKUP(C309,'Корпусы Rehau'!$F$6:$AI$497,30,0))</f>
        <v>0</v>
      </c>
      <c r="F309" s="87">
        <f>IF(ISERROR(VLOOKUP(C309,'Корпусы Rehau'!$F$6:$AI$497,2,0))=TRUE,,VLOOKUP(C309,'Корпусы Rehau'!$F$6:$AI$497,2,0))</f>
        <v>0</v>
      </c>
    </row>
    <row r="310" spans="1:6">
      <c r="A310">
        <f t="shared" si="9"/>
        <v>0</v>
      </c>
      <c r="B310">
        <f t="shared" si="10"/>
        <v>0</v>
      </c>
      <c r="C310">
        <f>'Корпусы Rehau'!F313</f>
        <v>0</v>
      </c>
      <c r="D310">
        <f>IF(ISERROR(VLOOKUP(C310,'Корпусы Rehau'!$F$6:$AI$497,28,0))=TRUE,,VLOOKUP(C310,'Корпусы Rehau'!$F$6:$AI$497,28,0))</f>
        <v>0</v>
      </c>
      <c r="E310" s="87">
        <f>IF(ISERROR(VLOOKUP(C310,'Корпусы Rehau'!$F$6:$AI$497,30,0))=TRUE,,VLOOKUP(C310,'Корпусы Rehau'!$F$6:$AI$497,30,0))</f>
        <v>0</v>
      </c>
      <c r="F310" s="87">
        <f>IF(ISERROR(VLOOKUP(C310,'Корпусы Rehau'!$F$6:$AI$497,2,0))=TRUE,,VLOOKUP(C310,'Корпусы Rehau'!$F$6:$AI$497,2,0))</f>
        <v>0</v>
      </c>
    </row>
    <row r="311" spans="1:6">
      <c r="A311">
        <f t="shared" si="9"/>
        <v>0</v>
      </c>
      <c r="B311">
        <f t="shared" si="10"/>
        <v>0</v>
      </c>
      <c r="C311">
        <f>'Корпусы Rehau'!F314</f>
        <v>0</v>
      </c>
      <c r="D311">
        <f>IF(ISERROR(VLOOKUP(C311,'Корпусы Rehau'!$F$6:$AI$497,28,0))=TRUE,,VLOOKUP(C311,'Корпусы Rehau'!$F$6:$AI$497,28,0))</f>
        <v>0</v>
      </c>
      <c r="E311" s="87">
        <f>IF(ISERROR(VLOOKUP(C311,'Корпусы Rehau'!$F$6:$AI$497,30,0))=TRUE,,VLOOKUP(C311,'Корпусы Rehau'!$F$6:$AI$497,30,0))</f>
        <v>0</v>
      </c>
      <c r="F311" s="87">
        <f>IF(ISERROR(VLOOKUP(C311,'Корпусы Rehau'!$F$6:$AI$497,2,0))=TRUE,,VLOOKUP(C311,'Корпусы Rehau'!$F$6:$AI$497,2,0))</f>
        <v>0</v>
      </c>
    </row>
    <row r="312" spans="1:6">
      <c r="A312">
        <f t="shared" si="9"/>
        <v>0</v>
      </c>
      <c r="B312">
        <f t="shared" si="10"/>
        <v>0</v>
      </c>
      <c r="C312">
        <f>'Корпусы Rehau'!F315</f>
        <v>0</v>
      </c>
      <c r="D312">
        <f>IF(ISERROR(VLOOKUP(C312,'Корпусы Rehau'!$F$6:$AI$497,28,0))=TRUE,,VLOOKUP(C312,'Корпусы Rehau'!$F$6:$AI$497,28,0))</f>
        <v>0</v>
      </c>
      <c r="E312" s="87">
        <f>IF(ISERROR(VLOOKUP(C312,'Корпусы Rehau'!$F$6:$AI$497,30,0))=TRUE,,VLOOKUP(C312,'Корпусы Rehau'!$F$6:$AI$497,30,0))</f>
        <v>0</v>
      </c>
      <c r="F312" s="87">
        <f>IF(ISERROR(VLOOKUP(C312,'Корпусы Rehau'!$F$6:$AI$497,2,0))=TRUE,,VLOOKUP(C312,'Корпусы Rehau'!$F$6:$AI$497,2,0))</f>
        <v>0</v>
      </c>
    </row>
    <row r="313" spans="1:6">
      <c r="A313">
        <f t="shared" si="9"/>
        <v>0</v>
      </c>
      <c r="B313">
        <f t="shared" si="10"/>
        <v>0</v>
      </c>
      <c r="C313">
        <f>'Корпусы Rehau'!F316</f>
        <v>0</v>
      </c>
      <c r="D313">
        <f>IF(ISERROR(VLOOKUP(C313,'Корпусы Rehau'!$F$6:$AI$497,28,0))=TRUE,,VLOOKUP(C313,'Корпусы Rehau'!$F$6:$AI$497,28,0))</f>
        <v>0</v>
      </c>
      <c r="E313" s="87">
        <f>IF(ISERROR(VLOOKUP(C313,'Корпусы Rehau'!$F$6:$AI$497,30,0))=TRUE,,VLOOKUP(C313,'Корпусы Rehau'!$F$6:$AI$497,30,0))</f>
        <v>0</v>
      </c>
      <c r="F313" s="87">
        <f>IF(ISERROR(VLOOKUP(C313,'Корпусы Rehau'!$F$6:$AI$497,2,0))=TRUE,,VLOOKUP(C313,'Корпусы Rehau'!$F$6:$AI$497,2,0))</f>
        <v>0</v>
      </c>
    </row>
    <row r="314" spans="1:6">
      <c r="A314">
        <f t="shared" si="9"/>
        <v>0</v>
      </c>
      <c r="B314">
        <f t="shared" si="10"/>
        <v>0</v>
      </c>
      <c r="C314">
        <f>'Корпусы Rehau'!F317</f>
        <v>0</v>
      </c>
      <c r="D314">
        <f>IF(ISERROR(VLOOKUP(C314,'Корпусы Rehau'!$F$6:$AI$497,28,0))=TRUE,,VLOOKUP(C314,'Корпусы Rehau'!$F$6:$AI$497,28,0))</f>
        <v>0</v>
      </c>
      <c r="E314" s="87">
        <f>IF(ISERROR(VLOOKUP(C314,'Корпусы Rehau'!$F$6:$AI$497,30,0))=TRUE,,VLOOKUP(C314,'Корпусы Rehau'!$F$6:$AI$497,30,0))</f>
        <v>0</v>
      </c>
      <c r="F314" s="87">
        <f>IF(ISERROR(VLOOKUP(C314,'Корпусы Rehau'!$F$6:$AI$497,2,0))=TRUE,,VLOOKUP(C314,'Корпусы Rehau'!$F$6:$AI$497,2,0))</f>
        <v>0</v>
      </c>
    </row>
    <row r="315" spans="1:6">
      <c r="A315">
        <f t="shared" si="9"/>
        <v>0</v>
      </c>
      <c r="B315">
        <f t="shared" si="10"/>
        <v>0</v>
      </c>
      <c r="C315">
        <f>'Корпусы Rehau'!F318</f>
        <v>0</v>
      </c>
      <c r="D315">
        <f>IF(ISERROR(VLOOKUP(C315,'Корпусы Rehau'!$F$6:$AI$497,28,0))=TRUE,,VLOOKUP(C315,'Корпусы Rehau'!$F$6:$AI$497,28,0))</f>
        <v>0</v>
      </c>
      <c r="E315" s="87">
        <f>IF(ISERROR(VLOOKUP(C315,'Корпусы Rehau'!$F$6:$AI$497,30,0))=TRUE,,VLOOKUP(C315,'Корпусы Rehau'!$F$6:$AI$497,30,0))</f>
        <v>0</v>
      </c>
      <c r="F315" s="87">
        <f>IF(ISERROR(VLOOKUP(C315,'Корпусы Rehau'!$F$6:$AI$497,2,0))=TRUE,,VLOOKUP(C315,'Корпусы Rehau'!$F$6:$AI$497,2,0))</f>
        <v>0</v>
      </c>
    </row>
    <row r="316" spans="1:6">
      <c r="A316">
        <f t="shared" si="9"/>
        <v>0</v>
      </c>
      <c r="B316">
        <f t="shared" si="10"/>
        <v>0</v>
      </c>
      <c r="C316">
        <f>'Корпусы Rehau'!F319</f>
        <v>0</v>
      </c>
      <c r="D316">
        <f>IF(ISERROR(VLOOKUP(C316,'Корпусы Rehau'!$F$6:$AI$497,28,0))=TRUE,,VLOOKUP(C316,'Корпусы Rehau'!$F$6:$AI$497,28,0))</f>
        <v>0</v>
      </c>
      <c r="E316" s="87">
        <f>IF(ISERROR(VLOOKUP(C316,'Корпусы Rehau'!$F$6:$AI$497,30,0))=TRUE,,VLOOKUP(C316,'Корпусы Rehau'!$F$6:$AI$497,30,0))</f>
        <v>0</v>
      </c>
      <c r="F316" s="87">
        <f>IF(ISERROR(VLOOKUP(C316,'Корпусы Rehau'!$F$6:$AI$497,2,0))=TRUE,,VLOOKUP(C316,'Корпусы Rehau'!$F$6:$AI$497,2,0))</f>
        <v>0</v>
      </c>
    </row>
    <row r="317" spans="1:6">
      <c r="A317">
        <f t="shared" si="9"/>
        <v>0</v>
      </c>
      <c r="B317">
        <f t="shared" si="10"/>
        <v>0</v>
      </c>
      <c r="C317">
        <f>'Корпусы Rehau'!F320</f>
        <v>0</v>
      </c>
      <c r="D317">
        <f>IF(ISERROR(VLOOKUP(C317,'Корпусы Rehau'!$F$6:$AI$497,28,0))=TRUE,,VLOOKUP(C317,'Корпусы Rehau'!$F$6:$AI$497,28,0))</f>
        <v>0</v>
      </c>
      <c r="E317" s="87">
        <f>IF(ISERROR(VLOOKUP(C317,'Корпусы Rehau'!$F$6:$AI$497,30,0))=TRUE,,VLOOKUP(C317,'Корпусы Rehau'!$F$6:$AI$497,30,0))</f>
        <v>0</v>
      </c>
      <c r="F317" s="87">
        <f>IF(ISERROR(VLOOKUP(C317,'Корпусы Rehau'!$F$6:$AI$497,2,0))=TRUE,,VLOOKUP(C317,'Корпусы Rehau'!$F$6:$AI$497,2,0))</f>
        <v>0</v>
      </c>
    </row>
    <row r="318" spans="1:6">
      <c r="A318">
        <f t="shared" si="9"/>
        <v>0</v>
      </c>
      <c r="B318">
        <f t="shared" si="10"/>
        <v>0</v>
      </c>
      <c r="C318">
        <f>'Корпусы Rehau'!F321</f>
        <v>0</v>
      </c>
      <c r="D318">
        <f>IF(ISERROR(VLOOKUP(C318,'Корпусы Rehau'!$F$6:$AI$497,28,0))=TRUE,,VLOOKUP(C318,'Корпусы Rehau'!$F$6:$AI$497,28,0))</f>
        <v>0</v>
      </c>
      <c r="E318" s="87">
        <f>IF(ISERROR(VLOOKUP(C318,'Корпусы Rehau'!$F$6:$AI$497,30,0))=TRUE,,VLOOKUP(C318,'Корпусы Rehau'!$F$6:$AI$497,30,0))</f>
        <v>0</v>
      </c>
      <c r="F318" s="87">
        <f>IF(ISERROR(VLOOKUP(C318,'Корпусы Rehau'!$F$6:$AI$497,2,0))=TRUE,,VLOOKUP(C318,'Корпусы Rehau'!$F$6:$AI$497,2,0))</f>
        <v>0</v>
      </c>
    </row>
    <row r="319" spans="1:6">
      <c r="A319">
        <f t="shared" si="9"/>
        <v>0</v>
      </c>
      <c r="B319">
        <f t="shared" si="10"/>
        <v>0</v>
      </c>
      <c r="C319">
        <f>'Корпусы Rehau'!F322</f>
        <v>0</v>
      </c>
      <c r="D319">
        <f>IF(ISERROR(VLOOKUP(C319,'Корпусы Rehau'!$F$6:$AI$497,28,0))=TRUE,,VLOOKUP(C319,'Корпусы Rehau'!$F$6:$AI$497,28,0))</f>
        <v>0</v>
      </c>
      <c r="E319" s="87">
        <f>IF(ISERROR(VLOOKUP(C319,'Корпусы Rehau'!$F$6:$AI$497,30,0))=TRUE,,VLOOKUP(C319,'Корпусы Rehau'!$F$6:$AI$497,30,0))</f>
        <v>0</v>
      </c>
      <c r="F319" s="87">
        <f>IF(ISERROR(VLOOKUP(C319,'Корпусы Rehau'!$F$6:$AI$497,2,0))=TRUE,,VLOOKUP(C319,'Корпусы Rehau'!$F$6:$AI$497,2,0))</f>
        <v>0</v>
      </c>
    </row>
    <row r="320" spans="1:6">
      <c r="A320">
        <f t="shared" si="9"/>
        <v>0</v>
      </c>
      <c r="B320">
        <f t="shared" si="10"/>
        <v>0</v>
      </c>
      <c r="C320">
        <f>'Корпусы Rehau'!F323</f>
        <v>0</v>
      </c>
      <c r="D320">
        <f>IF(ISERROR(VLOOKUP(C320,'Корпусы Rehau'!$F$6:$AI$497,28,0))=TRUE,,VLOOKUP(C320,'Корпусы Rehau'!$F$6:$AI$497,28,0))</f>
        <v>0</v>
      </c>
      <c r="E320" s="87">
        <f>IF(ISERROR(VLOOKUP(C320,'Корпусы Rehau'!$F$6:$AI$497,30,0))=TRUE,,VLOOKUP(C320,'Корпусы Rehau'!$F$6:$AI$497,30,0))</f>
        <v>0</v>
      </c>
      <c r="F320" s="87">
        <f>IF(ISERROR(VLOOKUP(C320,'Корпусы Rehau'!$F$6:$AI$497,2,0))=TRUE,,VLOOKUP(C320,'Корпусы Rehau'!$F$6:$AI$497,2,0))</f>
        <v>0</v>
      </c>
    </row>
    <row r="321" spans="1:6">
      <c r="A321">
        <f t="shared" si="9"/>
        <v>0</v>
      </c>
      <c r="B321">
        <f t="shared" si="10"/>
        <v>0</v>
      </c>
      <c r="C321">
        <f>'Корпусы Rehau'!F324</f>
        <v>0</v>
      </c>
      <c r="D321">
        <f>IF(ISERROR(VLOOKUP(C321,'Корпусы Rehau'!$F$6:$AI$497,28,0))=TRUE,,VLOOKUP(C321,'Корпусы Rehau'!$F$6:$AI$497,28,0))</f>
        <v>0</v>
      </c>
      <c r="E321" s="87">
        <f>IF(ISERROR(VLOOKUP(C321,'Корпусы Rehau'!$F$6:$AI$497,30,0))=TRUE,,VLOOKUP(C321,'Корпусы Rehau'!$F$6:$AI$497,30,0))</f>
        <v>0</v>
      </c>
      <c r="F321" s="87">
        <f>IF(ISERROR(VLOOKUP(C321,'Корпусы Rehau'!$F$6:$AI$497,2,0))=TRUE,,VLOOKUP(C321,'Корпусы Rehau'!$F$6:$AI$497,2,0))</f>
        <v>0</v>
      </c>
    </row>
    <row r="322" spans="1:6">
      <c r="A322">
        <f t="shared" si="9"/>
        <v>0</v>
      </c>
      <c r="B322">
        <f t="shared" si="10"/>
        <v>0</v>
      </c>
      <c r="C322">
        <f>'Корпусы Rehau'!F325</f>
        <v>0</v>
      </c>
      <c r="D322">
        <f>IF(ISERROR(VLOOKUP(C322,'Корпусы Rehau'!$F$6:$AI$497,28,0))=TRUE,,VLOOKUP(C322,'Корпусы Rehau'!$F$6:$AI$497,28,0))</f>
        <v>0</v>
      </c>
      <c r="E322" s="87">
        <f>IF(ISERROR(VLOOKUP(C322,'Корпусы Rehau'!$F$6:$AI$497,30,0))=TRUE,,VLOOKUP(C322,'Корпусы Rehau'!$F$6:$AI$497,30,0))</f>
        <v>0</v>
      </c>
      <c r="F322" s="87">
        <f>IF(ISERROR(VLOOKUP(C322,'Корпусы Rehau'!$F$6:$AI$497,2,0))=TRUE,,VLOOKUP(C322,'Корпусы Rehau'!$F$6:$AI$497,2,0))</f>
        <v>0</v>
      </c>
    </row>
    <row r="323" spans="1:6">
      <c r="A323">
        <f t="shared" si="9"/>
        <v>0</v>
      </c>
      <c r="B323">
        <f t="shared" si="10"/>
        <v>0</v>
      </c>
      <c r="C323">
        <f>'Корпусы Rehau'!F326</f>
        <v>0</v>
      </c>
      <c r="D323">
        <f>IF(ISERROR(VLOOKUP(C323,'Корпусы Rehau'!$F$6:$AI$497,28,0))=TRUE,,VLOOKUP(C323,'Корпусы Rehau'!$F$6:$AI$497,28,0))</f>
        <v>0</v>
      </c>
      <c r="E323" s="87">
        <f>IF(ISERROR(VLOOKUP(C323,'Корпусы Rehau'!$F$6:$AI$497,30,0))=TRUE,,VLOOKUP(C323,'Корпусы Rehau'!$F$6:$AI$497,30,0))</f>
        <v>0</v>
      </c>
      <c r="F323" s="87">
        <f>IF(ISERROR(VLOOKUP(C323,'Корпусы Rehau'!$F$6:$AI$497,2,0))=TRUE,,VLOOKUP(C323,'Корпусы Rehau'!$F$6:$AI$497,2,0))</f>
        <v>0</v>
      </c>
    </row>
    <row r="324" spans="1:6">
      <c r="A324">
        <f t="shared" si="9"/>
        <v>0</v>
      </c>
      <c r="B324">
        <f t="shared" si="10"/>
        <v>0</v>
      </c>
      <c r="C324">
        <f>'Корпусы Rehau'!F327</f>
        <v>0</v>
      </c>
      <c r="D324">
        <f>IF(ISERROR(VLOOKUP(C324,'Корпусы Rehau'!$F$6:$AI$497,28,0))=TRUE,,VLOOKUP(C324,'Корпусы Rehau'!$F$6:$AI$497,28,0))</f>
        <v>0</v>
      </c>
      <c r="E324" s="87">
        <f>IF(ISERROR(VLOOKUP(C324,'Корпусы Rehau'!$F$6:$AI$497,30,0))=TRUE,,VLOOKUP(C324,'Корпусы Rehau'!$F$6:$AI$497,30,0))</f>
        <v>0</v>
      </c>
      <c r="F324" s="87">
        <f>IF(ISERROR(VLOOKUP(C324,'Корпусы Rehau'!$F$6:$AI$497,2,0))=TRUE,,VLOOKUP(C324,'Корпусы Rehau'!$F$6:$AI$497,2,0))</f>
        <v>0</v>
      </c>
    </row>
    <row r="325" spans="1:6">
      <c r="A325">
        <f t="shared" ref="A325:A388" si="11">IF(D325&gt;0,1,0)</f>
        <v>0</v>
      </c>
      <c r="B325">
        <f t="shared" ref="B325:B388" si="12">B324+A325</f>
        <v>0</v>
      </c>
      <c r="C325">
        <f>'Корпусы Rehau'!F328</f>
        <v>0</v>
      </c>
      <c r="D325">
        <f>IF(ISERROR(VLOOKUP(C325,'Корпусы Rehau'!$F$6:$AI$497,28,0))=TRUE,,VLOOKUP(C325,'Корпусы Rehau'!$F$6:$AI$497,28,0))</f>
        <v>0</v>
      </c>
      <c r="E325" s="87">
        <f>IF(ISERROR(VLOOKUP(C325,'Корпусы Rehau'!$F$6:$AI$497,30,0))=TRUE,,VLOOKUP(C325,'Корпусы Rehau'!$F$6:$AI$497,30,0))</f>
        <v>0</v>
      </c>
      <c r="F325" s="87">
        <f>IF(ISERROR(VLOOKUP(C325,'Корпусы Rehau'!$F$6:$AI$497,2,0))=TRUE,,VLOOKUP(C325,'Корпусы Rehau'!$F$6:$AI$497,2,0))</f>
        <v>0</v>
      </c>
    </row>
    <row r="326" spans="1:6">
      <c r="A326">
        <f t="shared" si="11"/>
        <v>0</v>
      </c>
      <c r="B326">
        <f t="shared" si="12"/>
        <v>0</v>
      </c>
      <c r="C326">
        <f>'Корпусы Rehau'!F329</f>
        <v>0</v>
      </c>
      <c r="D326">
        <f>IF(ISERROR(VLOOKUP(C326,'Корпусы Rehau'!$F$6:$AI$497,28,0))=TRUE,,VLOOKUP(C326,'Корпусы Rehau'!$F$6:$AI$497,28,0))</f>
        <v>0</v>
      </c>
      <c r="E326" s="87">
        <f>IF(ISERROR(VLOOKUP(C326,'Корпусы Rehau'!$F$6:$AI$497,30,0))=TRUE,,VLOOKUP(C326,'Корпусы Rehau'!$F$6:$AI$497,30,0))</f>
        <v>0</v>
      </c>
      <c r="F326" s="87">
        <f>IF(ISERROR(VLOOKUP(C326,'Корпусы Rehau'!$F$6:$AI$497,2,0))=TRUE,,VLOOKUP(C326,'Корпусы Rehau'!$F$6:$AI$497,2,0))</f>
        <v>0</v>
      </c>
    </row>
    <row r="327" spans="1:6">
      <c r="A327">
        <f t="shared" si="11"/>
        <v>0</v>
      </c>
      <c r="B327">
        <f t="shared" si="12"/>
        <v>0</v>
      </c>
      <c r="C327">
        <f>'Корпусы Rehau'!F330</f>
        <v>0</v>
      </c>
      <c r="D327">
        <f>IF(ISERROR(VLOOKUP(C327,'Корпусы Rehau'!$F$6:$AI$497,28,0))=TRUE,,VLOOKUP(C327,'Корпусы Rehau'!$F$6:$AI$497,28,0))</f>
        <v>0</v>
      </c>
      <c r="E327" s="87">
        <f>IF(ISERROR(VLOOKUP(C327,'Корпусы Rehau'!$F$6:$AI$497,30,0))=TRUE,,VLOOKUP(C327,'Корпусы Rehau'!$F$6:$AI$497,30,0))</f>
        <v>0</v>
      </c>
      <c r="F327" s="87">
        <f>IF(ISERROR(VLOOKUP(C327,'Корпусы Rehau'!$F$6:$AI$497,2,0))=TRUE,,VLOOKUP(C327,'Корпусы Rehau'!$F$6:$AI$497,2,0))</f>
        <v>0</v>
      </c>
    </row>
    <row r="328" spans="1:6">
      <c r="A328">
        <f t="shared" si="11"/>
        <v>0</v>
      </c>
      <c r="B328">
        <f t="shared" si="12"/>
        <v>0</v>
      </c>
      <c r="C328">
        <f>'Корпусы Rehau'!F331</f>
        <v>0</v>
      </c>
      <c r="D328">
        <f>IF(ISERROR(VLOOKUP(C328,'Корпусы Rehau'!$F$6:$AI$497,28,0))=TRUE,,VLOOKUP(C328,'Корпусы Rehau'!$F$6:$AI$497,28,0))</f>
        <v>0</v>
      </c>
      <c r="E328" s="87">
        <f>IF(ISERROR(VLOOKUP(C328,'Корпусы Rehau'!$F$6:$AI$497,30,0))=TRUE,,VLOOKUP(C328,'Корпусы Rehau'!$F$6:$AI$497,30,0))</f>
        <v>0</v>
      </c>
      <c r="F328" s="87">
        <f>IF(ISERROR(VLOOKUP(C328,'Корпусы Rehau'!$F$6:$AI$497,2,0))=TRUE,,VLOOKUP(C328,'Корпусы Rehau'!$F$6:$AI$497,2,0))</f>
        <v>0</v>
      </c>
    </row>
    <row r="329" spans="1:6">
      <c r="A329">
        <f t="shared" si="11"/>
        <v>0</v>
      </c>
      <c r="B329">
        <f t="shared" si="12"/>
        <v>0</v>
      </c>
      <c r="C329">
        <f>'Корпусы Rehau'!F332</f>
        <v>0</v>
      </c>
      <c r="D329">
        <f>IF(ISERROR(VLOOKUP(C329,'Корпусы Rehau'!$F$6:$AI$497,28,0))=TRUE,,VLOOKUP(C329,'Корпусы Rehau'!$F$6:$AI$497,28,0))</f>
        <v>0</v>
      </c>
      <c r="E329" s="87">
        <f>IF(ISERROR(VLOOKUP(C329,'Корпусы Rehau'!$F$6:$AI$497,30,0))=TRUE,,VLOOKUP(C329,'Корпусы Rehau'!$F$6:$AI$497,30,0))</f>
        <v>0</v>
      </c>
      <c r="F329" s="87">
        <f>IF(ISERROR(VLOOKUP(C329,'Корпусы Rehau'!$F$6:$AI$497,2,0))=TRUE,,VLOOKUP(C329,'Корпусы Rehau'!$F$6:$AI$497,2,0))</f>
        <v>0</v>
      </c>
    </row>
    <row r="330" spans="1:6">
      <c r="A330">
        <f t="shared" si="11"/>
        <v>0</v>
      </c>
      <c r="B330">
        <f t="shared" si="12"/>
        <v>0</v>
      </c>
      <c r="C330">
        <f>'Корпусы Rehau'!F333</f>
        <v>0</v>
      </c>
      <c r="D330">
        <f>IF(ISERROR(VLOOKUP(C330,'Корпусы Rehau'!$F$6:$AI$497,28,0))=TRUE,,VLOOKUP(C330,'Корпусы Rehau'!$F$6:$AI$497,28,0))</f>
        <v>0</v>
      </c>
      <c r="E330" s="87">
        <f>IF(ISERROR(VLOOKUP(C330,'Корпусы Rehau'!$F$6:$AI$497,30,0))=TRUE,,VLOOKUP(C330,'Корпусы Rehau'!$F$6:$AI$497,30,0))</f>
        <v>0</v>
      </c>
      <c r="F330" s="87">
        <f>IF(ISERROR(VLOOKUP(C330,'Корпусы Rehau'!$F$6:$AI$497,2,0))=TRUE,,VLOOKUP(C330,'Корпусы Rehau'!$F$6:$AI$497,2,0))</f>
        <v>0</v>
      </c>
    </row>
    <row r="331" spans="1:6">
      <c r="A331">
        <f t="shared" si="11"/>
        <v>0</v>
      </c>
      <c r="B331">
        <f t="shared" si="12"/>
        <v>0</v>
      </c>
      <c r="C331">
        <f>'Корпусы Rehau'!F334</f>
        <v>0</v>
      </c>
      <c r="D331">
        <f>IF(ISERROR(VLOOKUP(C331,'Корпусы Rehau'!$F$6:$AI$497,28,0))=TRUE,,VLOOKUP(C331,'Корпусы Rehau'!$F$6:$AI$497,28,0))</f>
        <v>0</v>
      </c>
      <c r="E331" s="87">
        <f>IF(ISERROR(VLOOKUP(C331,'Корпусы Rehau'!$F$6:$AI$497,30,0))=TRUE,,VLOOKUP(C331,'Корпусы Rehau'!$F$6:$AI$497,30,0))</f>
        <v>0</v>
      </c>
      <c r="F331" s="87">
        <f>IF(ISERROR(VLOOKUP(C331,'Корпусы Rehau'!$F$6:$AI$497,2,0))=TRUE,,VLOOKUP(C331,'Корпусы Rehau'!$F$6:$AI$497,2,0))</f>
        <v>0</v>
      </c>
    </row>
    <row r="332" spans="1:6">
      <c r="A332">
        <f t="shared" si="11"/>
        <v>0</v>
      </c>
      <c r="B332">
        <f t="shared" si="12"/>
        <v>0</v>
      </c>
      <c r="C332">
        <f>'Корпусы Rehau'!F335</f>
        <v>0</v>
      </c>
      <c r="D332">
        <f>IF(ISERROR(VLOOKUP(C332,'Корпусы Rehau'!$F$6:$AI$497,28,0))=TRUE,,VLOOKUP(C332,'Корпусы Rehau'!$F$6:$AI$497,28,0))</f>
        <v>0</v>
      </c>
      <c r="E332" s="87">
        <f>IF(ISERROR(VLOOKUP(C332,'Корпусы Rehau'!$F$6:$AI$497,30,0))=TRUE,,VLOOKUP(C332,'Корпусы Rehau'!$F$6:$AI$497,30,0))</f>
        <v>0</v>
      </c>
      <c r="F332" s="87">
        <f>IF(ISERROR(VLOOKUP(C332,'Корпусы Rehau'!$F$6:$AI$497,2,0))=TRUE,,VLOOKUP(C332,'Корпусы Rehau'!$F$6:$AI$497,2,0))</f>
        <v>0</v>
      </c>
    </row>
    <row r="333" spans="1:6">
      <c r="A333">
        <f t="shared" si="11"/>
        <v>0</v>
      </c>
      <c r="B333">
        <f t="shared" si="12"/>
        <v>0</v>
      </c>
      <c r="C333">
        <f>'Корпусы Rehau'!F336</f>
        <v>0</v>
      </c>
      <c r="D333">
        <f>IF(ISERROR(VLOOKUP(C333,'Корпусы Rehau'!$F$6:$AI$497,28,0))=TRUE,,VLOOKUP(C333,'Корпусы Rehau'!$F$6:$AI$497,28,0))</f>
        <v>0</v>
      </c>
      <c r="E333" s="87">
        <f>IF(ISERROR(VLOOKUP(C333,'Корпусы Rehau'!$F$6:$AI$497,30,0))=TRUE,,VLOOKUP(C333,'Корпусы Rehau'!$F$6:$AI$497,30,0))</f>
        <v>0</v>
      </c>
      <c r="F333" s="87">
        <f>IF(ISERROR(VLOOKUP(C333,'Корпусы Rehau'!$F$6:$AI$497,2,0))=TRUE,,VLOOKUP(C333,'Корпусы Rehau'!$F$6:$AI$497,2,0))</f>
        <v>0</v>
      </c>
    </row>
    <row r="334" spans="1:6">
      <c r="A334">
        <f t="shared" si="11"/>
        <v>0</v>
      </c>
      <c r="B334">
        <f t="shared" si="12"/>
        <v>0</v>
      </c>
      <c r="C334">
        <f>'Корпусы Rehau'!F337</f>
        <v>0</v>
      </c>
      <c r="D334">
        <f>IF(ISERROR(VLOOKUP(C334,'Корпусы Rehau'!$F$6:$AI$497,28,0))=TRUE,,VLOOKUP(C334,'Корпусы Rehau'!$F$6:$AI$497,28,0))</f>
        <v>0</v>
      </c>
      <c r="E334" s="87">
        <f>IF(ISERROR(VLOOKUP(C334,'Корпусы Rehau'!$F$6:$AI$497,30,0))=TRUE,,VLOOKUP(C334,'Корпусы Rehau'!$F$6:$AI$497,30,0))</f>
        <v>0</v>
      </c>
      <c r="F334" s="87">
        <f>IF(ISERROR(VLOOKUP(C334,'Корпусы Rehau'!$F$6:$AI$497,2,0))=TRUE,,VLOOKUP(C334,'Корпусы Rehau'!$F$6:$AI$497,2,0))</f>
        <v>0</v>
      </c>
    </row>
    <row r="335" spans="1:6">
      <c r="A335">
        <f t="shared" si="11"/>
        <v>0</v>
      </c>
      <c r="B335">
        <f t="shared" si="12"/>
        <v>0</v>
      </c>
      <c r="C335">
        <f>'Корпусы Rehau'!F338</f>
        <v>0</v>
      </c>
      <c r="D335">
        <f>IF(ISERROR(VLOOKUP(C335,'Корпусы Rehau'!$F$6:$AI$497,28,0))=TRUE,,VLOOKUP(C335,'Корпусы Rehau'!$F$6:$AI$497,28,0))</f>
        <v>0</v>
      </c>
      <c r="E335" s="87">
        <f>IF(ISERROR(VLOOKUP(C335,'Корпусы Rehau'!$F$6:$AI$497,30,0))=TRUE,,VLOOKUP(C335,'Корпусы Rehau'!$F$6:$AI$497,30,0))</f>
        <v>0</v>
      </c>
      <c r="F335" s="87">
        <f>IF(ISERROR(VLOOKUP(C335,'Корпусы Rehau'!$F$6:$AI$497,2,0))=TRUE,,VLOOKUP(C335,'Корпусы Rehau'!$F$6:$AI$497,2,0))</f>
        <v>0</v>
      </c>
    </row>
    <row r="336" spans="1:6">
      <c r="A336">
        <f t="shared" si="11"/>
        <v>0</v>
      </c>
      <c r="B336">
        <f t="shared" si="12"/>
        <v>0</v>
      </c>
      <c r="C336">
        <f>'Корпусы Rehau'!F339</f>
        <v>0</v>
      </c>
      <c r="D336">
        <f>IF(ISERROR(VLOOKUP(C336,'Корпусы Rehau'!$F$6:$AI$497,28,0))=TRUE,,VLOOKUP(C336,'Корпусы Rehau'!$F$6:$AI$497,28,0))</f>
        <v>0</v>
      </c>
      <c r="E336" s="87">
        <f>IF(ISERROR(VLOOKUP(C336,'Корпусы Rehau'!$F$6:$AI$497,30,0))=TRUE,,VLOOKUP(C336,'Корпусы Rehau'!$F$6:$AI$497,30,0))</f>
        <v>0</v>
      </c>
      <c r="F336" s="87">
        <f>IF(ISERROR(VLOOKUP(C336,'Корпусы Rehau'!$F$6:$AI$497,2,0))=TRUE,,VLOOKUP(C336,'Корпусы Rehau'!$F$6:$AI$497,2,0))</f>
        <v>0</v>
      </c>
    </row>
    <row r="337" spans="1:6">
      <c r="A337">
        <f t="shared" si="11"/>
        <v>0</v>
      </c>
      <c r="B337">
        <f t="shared" si="12"/>
        <v>0</v>
      </c>
      <c r="C337">
        <f>'Корпусы Rehau'!F340</f>
        <v>0</v>
      </c>
      <c r="D337">
        <f>IF(ISERROR(VLOOKUP(C337,'Корпусы Rehau'!$F$6:$AI$497,28,0))=TRUE,,VLOOKUP(C337,'Корпусы Rehau'!$F$6:$AI$497,28,0))</f>
        <v>0</v>
      </c>
      <c r="E337" s="87">
        <f>IF(ISERROR(VLOOKUP(C337,'Корпусы Rehau'!$F$6:$AI$497,30,0))=TRUE,,VLOOKUP(C337,'Корпусы Rehau'!$F$6:$AI$497,30,0))</f>
        <v>0</v>
      </c>
      <c r="F337" s="87">
        <f>IF(ISERROR(VLOOKUP(C337,'Корпусы Rehau'!$F$6:$AI$497,2,0))=TRUE,,VLOOKUP(C337,'Корпусы Rehau'!$F$6:$AI$497,2,0))</f>
        <v>0</v>
      </c>
    </row>
    <row r="338" spans="1:6">
      <c r="A338">
        <f t="shared" si="11"/>
        <v>0</v>
      </c>
      <c r="B338">
        <f t="shared" si="12"/>
        <v>0</v>
      </c>
      <c r="C338">
        <f>'Корпусы Rehau'!F341</f>
        <v>0</v>
      </c>
      <c r="D338">
        <f>IF(ISERROR(VLOOKUP(C338,'Корпусы Rehau'!$F$6:$AI$497,28,0))=TRUE,,VLOOKUP(C338,'Корпусы Rehau'!$F$6:$AI$497,28,0))</f>
        <v>0</v>
      </c>
      <c r="E338" s="87">
        <f>IF(ISERROR(VLOOKUP(C338,'Корпусы Rehau'!$F$6:$AI$497,30,0))=TRUE,,VLOOKUP(C338,'Корпусы Rehau'!$F$6:$AI$497,30,0))</f>
        <v>0</v>
      </c>
      <c r="F338" s="87">
        <f>IF(ISERROR(VLOOKUP(C338,'Корпусы Rehau'!$F$6:$AI$497,2,0))=TRUE,,VLOOKUP(C338,'Корпусы Rehau'!$F$6:$AI$497,2,0))</f>
        <v>0</v>
      </c>
    </row>
    <row r="339" spans="1:6">
      <c r="A339">
        <f t="shared" si="11"/>
        <v>0</v>
      </c>
      <c r="B339">
        <f t="shared" si="12"/>
        <v>0</v>
      </c>
      <c r="C339">
        <f>'Корпусы Rehau'!F342</f>
        <v>0</v>
      </c>
      <c r="D339">
        <f>IF(ISERROR(VLOOKUP(C339,'Корпусы Rehau'!$F$6:$AI$497,28,0))=TRUE,,VLOOKUP(C339,'Корпусы Rehau'!$F$6:$AI$497,28,0))</f>
        <v>0</v>
      </c>
      <c r="E339" s="87">
        <f>IF(ISERROR(VLOOKUP(C339,'Корпусы Rehau'!$F$6:$AI$497,30,0))=TRUE,,VLOOKUP(C339,'Корпусы Rehau'!$F$6:$AI$497,30,0))</f>
        <v>0</v>
      </c>
      <c r="F339" s="87">
        <f>IF(ISERROR(VLOOKUP(C339,'Корпусы Rehau'!$F$6:$AI$497,2,0))=TRUE,,VLOOKUP(C339,'Корпусы Rehau'!$F$6:$AI$497,2,0))</f>
        <v>0</v>
      </c>
    </row>
    <row r="340" spans="1:6">
      <c r="A340">
        <f t="shared" si="11"/>
        <v>0</v>
      </c>
      <c r="B340">
        <f t="shared" si="12"/>
        <v>0</v>
      </c>
      <c r="C340">
        <f>'Корпусы Rehau'!F343</f>
        <v>0</v>
      </c>
      <c r="D340">
        <f>IF(ISERROR(VLOOKUP(C340,'Корпусы Rehau'!$F$6:$AI$497,28,0))=TRUE,,VLOOKUP(C340,'Корпусы Rehau'!$F$6:$AI$497,28,0))</f>
        <v>0</v>
      </c>
      <c r="E340" s="87">
        <f>IF(ISERROR(VLOOKUP(C340,'Корпусы Rehau'!$F$6:$AI$497,30,0))=TRUE,,VLOOKUP(C340,'Корпусы Rehau'!$F$6:$AI$497,30,0))</f>
        <v>0</v>
      </c>
      <c r="F340" s="87">
        <f>IF(ISERROR(VLOOKUP(C340,'Корпусы Rehau'!$F$6:$AI$497,2,0))=TRUE,,VLOOKUP(C340,'Корпусы Rehau'!$F$6:$AI$497,2,0))</f>
        <v>0</v>
      </c>
    </row>
    <row r="341" spans="1:6">
      <c r="A341">
        <f t="shared" si="11"/>
        <v>0</v>
      </c>
      <c r="B341">
        <f t="shared" si="12"/>
        <v>0</v>
      </c>
      <c r="C341">
        <f>'Корпусы Rehau'!F344</f>
        <v>0</v>
      </c>
      <c r="D341">
        <f>IF(ISERROR(VLOOKUP(C341,'Корпусы Rehau'!$F$6:$AI$497,28,0))=TRUE,,VLOOKUP(C341,'Корпусы Rehau'!$F$6:$AI$497,28,0))</f>
        <v>0</v>
      </c>
      <c r="E341" s="87">
        <f>IF(ISERROR(VLOOKUP(C341,'Корпусы Rehau'!$F$6:$AI$497,30,0))=TRUE,,VLOOKUP(C341,'Корпусы Rehau'!$F$6:$AI$497,30,0))</f>
        <v>0</v>
      </c>
      <c r="F341" s="87">
        <f>IF(ISERROR(VLOOKUP(C341,'Корпусы Rehau'!$F$6:$AI$497,2,0))=TRUE,,VLOOKUP(C341,'Корпусы Rehau'!$F$6:$AI$497,2,0))</f>
        <v>0</v>
      </c>
    </row>
    <row r="342" spans="1:6">
      <c r="A342">
        <f t="shared" si="11"/>
        <v>0</v>
      </c>
      <c r="B342">
        <f t="shared" si="12"/>
        <v>0</v>
      </c>
      <c r="C342">
        <f>'Корпусы Rehau'!F345</f>
        <v>0</v>
      </c>
      <c r="D342">
        <f>IF(ISERROR(VLOOKUP(C342,'Корпусы Rehau'!$F$6:$AI$497,28,0))=TRUE,,VLOOKUP(C342,'Корпусы Rehau'!$F$6:$AI$497,28,0))</f>
        <v>0</v>
      </c>
      <c r="E342" s="87">
        <f>IF(ISERROR(VLOOKUP(C342,'Корпусы Rehau'!$F$6:$AI$497,30,0))=TRUE,,VLOOKUP(C342,'Корпусы Rehau'!$F$6:$AI$497,30,0))</f>
        <v>0</v>
      </c>
      <c r="F342" s="87">
        <f>IF(ISERROR(VLOOKUP(C342,'Корпусы Rehau'!$F$6:$AI$497,2,0))=TRUE,,VLOOKUP(C342,'Корпусы Rehau'!$F$6:$AI$497,2,0))</f>
        <v>0</v>
      </c>
    </row>
    <row r="343" spans="1:6">
      <c r="A343">
        <f t="shared" si="11"/>
        <v>0</v>
      </c>
      <c r="B343">
        <f t="shared" si="12"/>
        <v>0</v>
      </c>
      <c r="C343">
        <f>'Корпусы Rehau'!F346</f>
        <v>0</v>
      </c>
      <c r="D343">
        <f>IF(ISERROR(VLOOKUP(C343,'Корпусы Rehau'!$F$6:$AI$497,28,0))=TRUE,,VLOOKUP(C343,'Корпусы Rehau'!$F$6:$AI$497,28,0))</f>
        <v>0</v>
      </c>
      <c r="E343" s="87">
        <f>IF(ISERROR(VLOOKUP(C343,'Корпусы Rehau'!$F$6:$AI$497,30,0))=TRUE,,VLOOKUP(C343,'Корпусы Rehau'!$F$6:$AI$497,30,0))</f>
        <v>0</v>
      </c>
      <c r="F343" s="87">
        <f>IF(ISERROR(VLOOKUP(C343,'Корпусы Rehau'!$F$6:$AI$497,2,0))=TRUE,,VLOOKUP(C343,'Корпусы Rehau'!$F$6:$AI$497,2,0))</f>
        <v>0</v>
      </c>
    </row>
    <row r="344" spans="1:6">
      <c r="A344">
        <f t="shared" si="11"/>
        <v>0</v>
      </c>
      <c r="B344">
        <f t="shared" si="12"/>
        <v>0</v>
      </c>
      <c r="C344">
        <f>'Корпусы Rehau'!F347</f>
        <v>0</v>
      </c>
      <c r="D344">
        <f>IF(ISERROR(VLOOKUP(C344,'Корпусы Rehau'!$F$6:$AI$497,28,0))=TRUE,,VLOOKUP(C344,'Корпусы Rehau'!$F$6:$AI$497,28,0))</f>
        <v>0</v>
      </c>
      <c r="E344" s="87">
        <f>IF(ISERROR(VLOOKUP(C344,'Корпусы Rehau'!$F$6:$AI$497,30,0))=TRUE,,VLOOKUP(C344,'Корпусы Rehau'!$F$6:$AI$497,30,0))</f>
        <v>0</v>
      </c>
      <c r="F344" s="87">
        <f>IF(ISERROR(VLOOKUP(C344,'Корпусы Rehau'!$F$6:$AI$497,2,0))=TRUE,,VLOOKUP(C344,'Корпусы Rehau'!$F$6:$AI$497,2,0))</f>
        <v>0</v>
      </c>
    </row>
    <row r="345" spans="1:6">
      <c r="A345">
        <f t="shared" si="11"/>
        <v>0</v>
      </c>
      <c r="B345">
        <f t="shared" si="12"/>
        <v>0</v>
      </c>
      <c r="C345">
        <f>'Корпусы Rehau'!F348</f>
        <v>0</v>
      </c>
      <c r="D345">
        <f>IF(ISERROR(VLOOKUP(C345,'Корпусы Rehau'!$F$6:$AI$497,28,0))=TRUE,,VLOOKUP(C345,'Корпусы Rehau'!$F$6:$AI$497,28,0))</f>
        <v>0</v>
      </c>
      <c r="E345" s="87">
        <f>IF(ISERROR(VLOOKUP(C345,'Корпусы Rehau'!$F$6:$AI$497,30,0))=TRUE,,VLOOKUP(C345,'Корпусы Rehau'!$F$6:$AI$497,30,0))</f>
        <v>0</v>
      </c>
      <c r="F345" s="87">
        <f>IF(ISERROR(VLOOKUP(C345,'Корпусы Rehau'!$F$6:$AI$497,2,0))=TRUE,,VLOOKUP(C345,'Корпусы Rehau'!$F$6:$AI$497,2,0))</f>
        <v>0</v>
      </c>
    </row>
    <row r="346" spans="1:6">
      <c r="A346">
        <f t="shared" si="11"/>
        <v>0</v>
      </c>
      <c r="B346">
        <f t="shared" si="12"/>
        <v>0</v>
      </c>
      <c r="C346">
        <f>'Корпусы Rehau'!F349</f>
        <v>0</v>
      </c>
      <c r="D346">
        <f>IF(ISERROR(VLOOKUP(C346,'Корпусы Rehau'!$F$6:$AI$497,28,0))=TRUE,,VLOOKUP(C346,'Корпусы Rehau'!$F$6:$AI$497,28,0))</f>
        <v>0</v>
      </c>
      <c r="E346" s="87">
        <f>IF(ISERROR(VLOOKUP(C346,'Корпусы Rehau'!$F$6:$AI$497,30,0))=TRUE,,VLOOKUP(C346,'Корпусы Rehau'!$F$6:$AI$497,30,0))</f>
        <v>0</v>
      </c>
      <c r="F346" s="87">
        <f>IF(ISERROR(VLOOKUP(C346,'Корпусы Rehau'!$F$6:$AI$497,2,0))=TRUE,,VLOOKUP(C346,'Корпусы Rehau'!$F$6:$AI$497,2,0))</f>
        <v>0</v>
      </c>
    </row>
    <row r="347" spans="1:6">
      <c r="A347">
        <f t="shared" si="11"/>
        <v>0</v>
      </c>
      <c r="B347">
        <f t="shared" si="12"/>
        <v>0</v>
      </c>
      <c r="C347">
        <f>'Корпусы Rehau'!F350</f>
        <v>0</v>
      </c>
      <c r="D347">
        <f>IF(ISERROR(VLOOKUP(C347,'Корпусы Rehau'!$F$6:$AI$497,28,0))=TRUE,,VLOOKUP(C347,'Корпусы Rehau'!$F$6:$AI$497,28,0))</f>
        <v>0</v>
      </c>
      <c r="E347" s="87">
        <f>IF(ISERROR(VLOOKUP(C347,'Корпусы Rehau'!$F$6:$AI$497,30,0))=TRUE,,VLOOKUP(C347,'Корпусы Rehau'!$F$6:$AI$497,30,0))</f>
        <v>0</v>
      </c>
      <c r="F347" s="87">
        <f>IF(ISERROR(VLOOKUP(C347,'Корпусы Rehau'!$F$6:$AI$497,2,0))=TRUE,,VLOOKUP(C347,'Корпусы Rehau'!$F$6:$AI$497,2,0))</f>
        <v>0</v>
      </c>
    </row>
    <row r="348" spans="1:6">
      <c r="A348">
        <f t="shared" si="11"/>
        <v>0</v>
      </c>
      <c r="B348">
        <f t="shared" si="12"/>
        <v>0</v>
      </c>
      <c r="C348">
        <f>'Корпусы Rehau'!F351</f>
        <v>0</v>
      </c>
      <c r="D348">
        <f>IF(ISERROR(VLOOKUP(C348,'Корпусы Rehau'!$F$6:$AI$497,28,0))=TRUE,,VLOOKUP(C348,'Корпусы Rehau'!$F$6:$AI$497,28,0))</f>
        <v>0</v>
      </c>
      <c r="E348" s="87">
        <f>IF(ISERROR(VLOOKUP(C348,'Корпусы Rehau'!$F$6:$AI$497,30,0))=TRUE,,VLOOKUP(C348,'Корпусы Rehau'!$F$6:$AI$497,30,0))</f>
        <v>0</v>
      </c>
      <c r="F348" s="87">
        <f>IF(ISERROR(VLOOKUP(C348,'Корпусы Rehau'!$F$6:$AI$497,2,0))=TRUE,,VLOOKUP(C348,'Корпусы Rehau'!$F$6:$AI$497,2,0))</f>
        <v>0</v>
      </c>
    </row>
    <row r="349" spans="1:6">
      <c r="A349">
        <f t="shared" si="11"/>
        <v>0</v>
      </c>
      <c r="B349">
        <f t="shared" si="12"/>
        <v>0</v>
      </c>
      <c r="C349">
        <f>'Корпусы Rehau'!F352</f>
        <v>0</v>
      </c>
      <c r="D349">
        <f>IF(ISERROR(VLOOKUP(C349,'Корпусы Rehau'!$F$6:$AI$497,28,0))=TRUE,,VLOOKUP(C349,'Корпусы Rehau'!$F$6:$AI$497,28,0))</f>
        <v>0</v>
      </c>
      <c r="E349" s="87">
        <f>IF(ISERROR(VLOOKUP(C349,'Корпусы Rehau'!$F$6:$AI$497,30,0))=TRUE,,VLOOKUP(C349,'Корпусы Rehau'!$F$6:$AI$497,30,0))</f>
        <v>0</v>
      </c>
      <c r="F349" s="87">
        <f>IF(ISERROR(VLOOKUP(C349,'Корпусы Rehau'!$F$6:$AI$497,2,0))=TRUE,,VLOOKUP(C349,'Корпусы Rehau'!$F$6:$AI$497,2,0))</f>
        <v>0</v>
      </c>
    </row>
    <row r="350" spans="1:6">
      <c r="A350">
        <f t="shared" si="11"/>
        <v>0</v>
      </c>
      <c r="B350">
        <f t="shared" si="12"/>
        <v>0</v>
      </c>
      <c r="C350">
        <f>'Корпусы Rehau'!F353</f>
        <v>0</v>
      </c>
      <c r="D350">
        <f>IF(ISERROR(VLOOKUP(C350,'Корпусы Rehau'!$F$6:$AI$497,28,0))=TRUE,,VLOOKUP(C350,'Корпусы Rehau'!$F$6:$AI$497,28,0))</f>
        <v>0</v>
      </c>
      <c r="E350" s="87">
        <f>IF(ISERROR(VLOOKUP(C350,'Корпусы Rehau'!$F$6:$AI$497,30,0))=TRUE,,VLOOKUP(C350,'Корпусы Rehau'!$F$6:$AI$497,30,0))</f>
        <v>0</v>
      </c>
      <c r="F350" s="87">
        <f>IF(ISERROR(VLOOKUP(C350,'Корпусы Rehau'!$F$6:$AI$497,2,0))=TRUE,,VLOOKUP(C350,'Корпусы Rehau'!$F$6:$AI$497,2,0))</f>
        <v>0</v>
      </c>
    </row>
    <row r="351" spans="1:6">
      <c r="A351">
        <f t="shared" si="11"/>
        <v>0</v>
      </c>
      <c r="B351">
        <f t="shared" si="12"/>
        <v>0</v>
      </c>
      <c r="C351">
        <f>'Корпусы Rehau'!F354</f>
        <v>0</v>
      </c>
      <c r="D351">
        <f>IF(ISERROR(VLOOKUP(C351,'Корпусы Rehau'!$F$6:$AI$497,28,0))=TRUE,,VLOOKUP(C351,'Корпусы Rehau'!$F$6:$AI$497,28,0))</f>
        <v>0</v>
      </c>
      <c r="E351" s="87">
        <f>IF(ISERROR(VLOOKUP(C351,'Корпусы Rehau'!$F$6:$AI$497,30,0))=TRUE,,VLOOKUP(C351,'Корпусы Rehau'!$F$6:$AI$497,30,0))</f>
        <v>0</v>
      </c>
      <c r="F351" s="87">
        <f>IF(ISERROR(VLOOKUP(C351,'Корпусы Rehau'!$F$6:$AI$497,2,0))=TRUE,,VLOOKUP(C351,'Корпусы Rehau'!$F$6:$AI$497,2,0))</f>
        <v>0</v>
      </c>
    </row>
    <row r="352" spans="1:6">
      <c r="A352">
        <f t="shared" si="11"/>
        <v>0</v>
      </c>
      <c r="B352">
        <f t="shared" si="12"/>
        <v>0</v>
      </c>
      <c r="C352">
        <f>'Корпусы Rehau'!F355</f>
        <v>0</v>
      </c>
      <c r="D352">
        <f>IF(ISERROR(VLOOKUP(C352,'Корпусы Rehau'!$F$6:$AI$497,28,0))=TRUE,,VLOOKUP(C352,'Корпусы Rehau'!$F$6:$AI$497,28,0))</f>
        <v>0</v>
      </c>
      <c r="E352" s="87">
        <f>IF(ISERROR(VLOOKUP(C352,'Корпусы Rehau'!$F$6:$AI$497,30,0))=TRUE,,VLOOKUP(C352,'Корпусы Rehau'!$F$6:$AI$497,30,0))</f>
        <v>0</v>
      </c>
      <c r="F352" s="87">
        <f>IF(ISERROR(VLOOKUP(C352,'Корпусы Rehau'!$F$6:$AI$497,2,0))=TRUE,,VLOOKUP(C352,'Корпусы Rehau'!$F$6:$AI$497,2,0))</f>
        <v>0</v>
      </c>
    </row>
    <row r="353" spans="1:6">
      <c r="A353">
        <f t="shared" si="11"/>
        <v>0</v>
      </c>
      <c r="B353">
        <f t="shared" si="12"/>
        <v>0</v>
      </c>
      <c r="C353">
        <f>'Корпусы Rehau'!F356</f>
        <v>0</v>
      </c>
      <c r="D353">
        <f>IF(ISERROR(VLOOKUP(C353,'Корпусы Rehau'!$F$6:$AI$497,28,0))=TRUE,,VLOOKUP(C353,'Корпусы Rehau'!$F$6:$AI$497,28,0))</f>
        <v>0</v>
      </c>
      <c r="E353" s="87">
        <f>IF(ISERROR(VLOOKUP(C353,'Корпусы Rehau'!$F$6:$AI$497,30,0))=TRUE,,VLOOKUP(C353,'Корпусы Rehau'!$F$6:$AI$497,30,0))</f>
        <v>0</v>
      </c>
      <c r="F353" s="87">
        <f>IF(ISERROR(VLOOKUP(C353,'Корпусы Rehau'!$F$6:$AI$497,2,0))=TRUE,,VLOOKUP(C353,'Корпусы Rehau'!$F$6:$AI$497,2,0))</f>
        <v>0</v>
      </c>
    </row>
    <row r="354" spans="1:6">
      <c r="A354">
        <f t="shared" si="11"/>
        <v>0</v>
      </c>
      <c r="B354">
        <f t="shared" si="12"/>
        <v>0</v>
      </c>
      <c r="C354">
        <f>'Корпусы Rehau'!F357</f>
        <v>0</v>
      </c>
      <c r="D354">
        <f>IF(ISERROR(VLOOKUP(C354,'Корпусы Rehau'!$F$6:$AI$497,28,0))=TRUE,,VLOOKUP(C354,'Корпусы Rehau'!$F$6:$AI$497,28,0))</f>
        <v>0</v>
      </c>
      <c r="E354" s="87">
        <f>IF(ISERROR(VLOOKUP(C354,'Корпусы Rehau'!$F$6:$AI$497,30,0))=TRUE,,VLOOKUP(C354,'Корпусы Rehau'!$F$6:$AI$497,30,0))</f>
        <v>0</v>
      </c>
      <c r="F354" s="87">
        <f>IF(ISERROR(VLOOKUP(C354,'Корпусы Rehau'!$F$6:$AI$497,2,0))=TRUE,,VLOOKUP(C354,'Корпусы Rehau'!$F$6:$AI$497,2,0))</f>
        <v>0</v>
      </c>
    </row>
    <row r="355" spans="1:6">
      <c r="A355">
        <f t="shared" si="11"/>
        <v>0</v>
      </c>
      <c r="B355">
        <f t="shared" si="12"/>
        <v>0</v>
      </c>
      <c r="C355">
        <f>'Корпусы Rehau'!F358</f>
        <v>0</v>
      </c>
      <c r="D355">
        <f>IF(ISERROR(VLOOKUP(C355,'Корпусы Rehau'!$F$6:$AI$497,28,0))=TRUE,,VLOOKUP(C355,'Корпусы Rehau'!$F$6:$AI$497,28,0))</f>
        <v>0</v>
      </c>
      <c r="E355" s="87">
        <f>IF(ISERROR(VLOOKUP(C355,'Корпусы Rehau'!$F$6:$AI$497,30,0))=TRUE,,VLOOKUP(C355,'Корпусы Rehau'!$F$6:$AI$497,30,0))</f>
        <v>0</v>
      </c>
      <c r="F355" s="87">
        <f>IF(ISERROR(VLOOKUP(C355,'Корпусы Rehau'!$F$6:$AI$497,2,0))=TRUE,,VLOOKUP(C355,'Корпусы Rehau'!$F$6:$AI$497,2,0))</f>
        <v>0</v>
      </c>
    </row>
    <row r="356" spans="1:6">
      <c r="A356">
        <f t="shared" si="11"/>
        <v>0</v>
      </c>
      <c r="B356">
        <f t="shared" si="12"/>
        <v>0</v>
      </c>
      <c r="C356">
        <f>'Корпусы Rehau'!F359</f>
        <v>0</v>
      </c>
      <c r="D356">
        <f>IF(ISERROR(VLOOKUP(C356,'Корпусы Rehau'!$F$6:$AI$497,28,0))=TRUE,,VLOOKUP(C356,'Корпусы Rehau'!$F$6:$AI$497,28,0))</f>
        <v>0</v>
      </c>
      <c r="E356" s="87">
        <f>IF(ISERROR(VLOOKUP(C356,'Корпусы Rehau'!$F$6:$AI$497,30,0))=TRUE,,VLOOKUP(C356,'Корпусы Rehau'!$F$6:$AI$497,30,0))</f>
        <v>0</v>
      </c>
      <c r="F356" s="87">
        <f>IF(ISERROR(VLOOKUP(C356,'Корпусы Rehau'!$F$6:$AI$497,2,0))=TRUE,,VLOOKUP(C356,'Корпусы Rehau'!$F$6:$AI$497,2,0))</f>
        <v>0</v>
      </c>
    </row>
    <row r="357" spans="1:6">
      <c r="A357">
        <f t="shared" si="11"/>
        <v>0</v>
      </c>
      <c r="B357">
        <f t="shared" si="12"/>
        <v>0</v>
      </c>
      <c r="C357">
        <f>'Корпусы Rehau'!F360</f>
        <v>0</v>
      </c>
      <c r="D357">
        <f>IF(ISERROR(VLOOKUP(C357,'Корпусы Rehau'!$F$6:$AI$497,28,0))=TRUE,,VLOOKUP(C357,'Корпусы Rehau'!$F$6:$AI$497,28,0))</f>
        <v>0</v>
      </c>
      <c r="E357" s="87">
        <f>IF(ISERROR(VLOOKUP(C357,'Корпусы Rehau'!$F$6:$AI$497,30,0))=TRUE,,VLOOKUP(C357,'Корпусы Rehau'!$F$6:$AI$497,30,0))</f>
        <v>0</v>
      </c>
      <c r="F357" s="87">
        <f>IF(ISERROR(VLOOKUP(C357,'Корпусы Rehau'!$F$6:$AI$497,2,0))=TRUE,,VLOOKUP(C357,'Корпусы Rehau'!$F$6:$AI$497,2,0))</f>
        <v>0</v>
      </c>
    </row>
    <row r="358" spans="1:6">
      <c r="A358">
        <f t="shared" si="11"/>
        <v>0</v>
      </c>
      <c r="B358">
        <f t="shared" si="12"/>
        <v>0</v>
      </c>
      <c r="C358">
        <f>'Корпусы Rehau'!F361</f>
        <v>0</v>
      </c>
      <c r="D358">
        <f>IF(ISERROR(VLOOKUP(C358,'Корпусы Rehau'!$F$6:$AI$497,28,0))=TRUE,,VLOOKUP(C358,'Корпусы Rehau'!$F$6:$AI$497,28,0))</f>
        <v>0</v>
      </c>
      <c r="E358" s="87">
        <f>IF(ISERROR(VLOOKUP(C358,'Корпусы Rehau'!$F$6:$AI$497,30,0))=TRUE,,VLOOKUP(C358,'Корпусы Rehau'!$F$6:$AI$497,30,0))</f>
        <v>0</v>
      </c>
      <c r="F358" s="87">
        <f>IF(ISERROR(VLOOKUP(C358,'Корпусы Rehau'!$F$6:$AI$497,2,0))=TRUE,,VLOOKUP(C358,'Корпусы Rehau'!$F$6:$AI$497,2,0))</f>
        <v>0</v>
      </c>
    </row>
    <row r="359" spans="1:6">
      <c r="A359">
        <f t="shared" si="11"/>
        <v>0</v>
      </c>
      <c r="B359">
        <f t="shared" si="12"/>
        <v>0</v>
      </c>
      <c r="C359">
        <f>'Корпусы Rehau'!F362</f>
        <v>0</v>
      </c>
      <c r="D359">
        <f>IF(ISERROR(VLOOKUP(C359,'Корпусы Rehau'!$F$6:$AI$497,28,0))=TRUE,,VLOOKUP(C359,'Корпусы Rehau'!$F$6:$AI$497,28,0))</f>
        <v>0</v>
      </c>
      <c r="E359" s="87">
        <f>IF(ISERROR(VLOOKUP(C359,'Корпусы Rehau'!$F$6:$AI$497,30,0))=TRUE,,VLOOKUP(C359,'Корпусы Rehau'!$F$6:$AI$497,30,0))</f>
        <v>0</v>
      </c>
      <c r="F359" s="87">
        <f>IF(ISERROR(VLOOKUP(C359,'Корпусы Rehau'!$F$6:$AI$497,2,0))=TRUE,,VLOOKUP(C359,'Корпусы Rehau'!$F$6:$AI$497,2,0))</f>
        <v>0</v>
      </c>
    </row>
    <row r="360" spans="1:6">
      <c r="A360">
        <f t="shared" si="11"/>
        <v>0</v>
      </c>
      <c r="B360">
        <f t="shared" si="12"/>
        <v>0</v>
      </c>
      <c r="C360">
        <f>'Корпусы Rehau'!F363</f>
        <v>0</v>
      </c>
      <c r="D360">
        <f>IF(ISERROR(VLOOKUP(C360,'Корпусы Rehau'!$F$6:$AI$497,28,0))=TRUE,,VLOOKUP(C360,'Корпусы Rehau'!$F$6:$AI$497,28,0))</f>
        <v>0</v>
      </c>
      <c r="E360" s="87">
        <f>IF(ISERROR(VLOOKUP(C360,'Корпусы Rehau'!$F$6:$AI$497,30,0))=TRUE,,VLOOKUP(C360,'Корпусы Rehau'!$F$6:$AI$497,30,0))</f>
        <v>0</v>
      </c>
      <c r="F360" s="87">
        <f>IF(ISERROR(VLOOKUP(C360,'Корпусы Rehau'!$F$6:$AI$497,2,0))=TRUE,,VLOOKUP(C360,'Корпусы Rehau'!$F$6:$AI$497,2,0))</f>
        <v>0</v>
      </c>
    </row>
    <row r="361" spans="1:6">
      <c r="A361">
        <f t="shared" si="11"/>
        <v>0</v>
      </c>
      <c r="B361">
        <f t="shared" si="12"/>
        <v>0</v>
      </c>
      <c r="C361">
        <f>'Корпусы Rehau'!F364</f>
        <v>0</v>
      </c>
      <c r="D361">
        <f>IF(ISERROR(VLOOKUP(C361,'Корпусы Rehau'!$F$6:$AI$497,28,0))=TRUE,,VLOOKUP(C361,'Корпусы Rehau'!$F$6:$AI$497,28,0))</f>
        <v>0</v>
      </c>
      <c r="E361" s="87">
        <f>IF(ISERROR(VLOOKUP(C361,'Корпусы Rehau'!$F$6:$AI$497,30,0))=TRUE,,VLOOKUP(C361,'Корпусы Rehau'!$F$6:$AI$497,30,0))</f>
        <v>0</v>
      </c>
      <c r="F361" s="87">
        <f>IF(ISERROR(VLOOKUP(C361,'Корпусы Rehau'!$F$6:$AI$497,2,0))=TRUE,,VLOOKUP(C361,'Корпусы Rehau'!$F$6:$AI$497,2,0))</f>
        <v>0</v>
      </c>
    </row>
    <row r="362" spans="1:6">
      <c r="A362">
        <f t="shared" si="11"/>
        <v>0</v>
      </c>
      <c r="B362">
        <f t="shared" si="12"/>
        <v>0</v>
      </c>
      <c r="C362">
        <f>'Корпусы Rehau'!F365</f>
        <v>0</v>
      </c>
      <c r="D362">
        <f>IF(ISERROR(VLOOKUP(C362,'Корпусы Rehau'!$F$6:$AI$497,28,0))=TRUE,,VLOOKUP(C362,'Корпусы Rehau'!$F$6:$AI$497,28,0))</f>
        <v>0</v>
      </c>
      <c r="E362" s="87">
        <f>IF(ISERROR(VLOOKUP(C362,'Корпусы Rehau'!$F$6:$AI$497,30,0))=TRUE,,VLOOKUP(C362,'Корпусы Rehau'!$F$6:$AI$497,30,0))</f>
        <v>0</v>
      </c>
      <c r="F362" s="87">
        <f>IF(ISERROR(VLOOKUP(C362,'Корпусы Rehau'!$F$6:$AI$497,2,0))=TRUE,,VLOOKUP(C362,'Корпусы Rehau'!$F$6:$AI$497,2,0))</f>
        <v>0</v>
      </c>
    </row>
    <row r="363" spans="1:6">
      <c r="A363">
        <f t="shared" si="11"/>
        <v>0</v>
      </c>
      <c r="B363">
        <f t="shared" si="12"/>
        <v>0</v>
      </c>
      <c r="C363">
        <f>'Корпусы Rehau'!F366</f>
        <v>0</v>
      </c>
      <c r="D363">
        <f>IF(ISERROR(VLOOKUP(C363,'Корпусы Rehau'!$F$6:$AI$497,28,0))=TRUE,,VLOOKUP(C363,'Корпусы Rehau'!$F$6:$AI$497,28,0))</f>
        <v>0</v>
      </c>
      <c r="E363" s="87">
        <f>IF(ISERROR(VLOOKUP(C363,'Корпусы Rehau'!$F$6:$AI$497,30,0))=TRUE,,VLOOKUP(C363,'Корпусы Rehau'!$F$6:$AI$497,30,0))</f>
        <v>0</v>
      </c>
      <c r="F363" s="87">
        <f>IF(ISERROR(VLOOKUP(C363,'Корпусы Rehau'!$F$6:$AI$497,2,0))=TRUE,,VLOOKUP(C363,'Корпусы Rehau'!$F$6:$AI$497,2,0))</f>
        <v>0</v>
      </c>
    </row>
    <row r="364" spans="1:6">
      <c r="A364">
        <f t="shared" si="11"/>
        <v>0</v>
      </c>
      <c r="B364">
        <f t="shared" si="12"/>
        <v>0</v>
      </c>
      <c r="C364">
        <f>'Корпусы Rehau'!F367</f>
        <v>0</v>
      </c>
      <c r="D364">
        <f>IF(ISERROR(VLOOKUP(C364,'Корпусы Rehau'!$F$6:$AI$497,28,0))=TRUE,,VLOOKUP(C364,'Корпусы Rehau'!$F$6:$AI$497,28,0))</f>
        <v>0</v>
      </c>
      <c r="E364" s="87">
        <f>IF(ISERROR(VLOOKUP(C364,'Корпусы Rehau'!$F$6:$AI$497,30,0))=TRUE,,VLOOKUP(C364,'Корпусы Rehau'!$F$6:$AI$497,30,0))</f>
        <v>0</v>
      </c>
      <c r="F364" s="87">
        <f>IF(ISERROR(VLOOKUP(C364,'Корпусы Rehau'!$F$6:$AI$497,2,0))=TRUE,,VLOOKUP(C364,'Корпусы Rehau'!$F$6:$AI$497,2,0))</f>
        <v>0</v>
      </c>
    </row>
    <row r="365" spans="1:6">
      <c r="A365">
        <f t="shared" si="11"/>
        <v>0</v>
      </c>
      <c r="B365">
        <f t="shared" si="12"/>
        <v>0</v>
      </c>
      <c r="C365">
        <f>'Корпусы Rehau'!F368</f>
        <v>0</v>
      </c>
      <c r="D365">
        <f>IF(ISERROR(VLOOKUP(C365,'Корпусы Rehau'!$F$6:$AI$497,28,0))=TRUE,,VLOOKUP(C365,'Корпусы Rehau'!$F$6:$AI$497,28,0))</f>
        <v>0</v>
      </c>
      <c r="E365" s="87">
        <f>IF(ISERROR(VLOOKUP(C365,'Корпусы Rehau'!$F$6:$AI$497,30,0))=TRUE,,VLOOKUP(C365,'Корпусы Rehau'!$F$6:$AI$497,30,0))</f>
        <v>0</v>
      </c>
      <c r="F365" s="87">
        <f>IF(ISERROR(VLOOKUP(C365,'Корпусы Rehau'!$F$6:$AI$497,2,0))=TRUE,,VLOOKUP(C365,'Корпусы Rehau'!$F$6:$AI$497,2,0))</f>
        <v>0</v>
      </c>
    </row>
    <row r="366" spans="1:6">
      <c r="A366">
        <f t="shared" si="11"/>
        <v>0</v>
      </c>
      <c r="B366">
        <f t="shared" si="12"/>
        <v>0</v>
      </c>
      <c r="C366">
        <f>'Корпусы Rehau'!F369</f>
        <v>0</v>
      </c>
      <c r="D366">
        <f>IF(ISERROR(VLOOKUP(C366,'Корпусы Rehau'!$F$6:$AI$497,28,0))=TRUE,,VLOOKUP(C366,'Корпусы Rehau'!$F$6:$AI$497,28,0))</f>
        <v>0</v>
      </c>
      <c r="E366" s="87">
        <f>IF(ISERROR(VLOOKUP(C366,'Корпусы Rehau'!$F$6:$AI$497,30,0))=TRUE,,VLOOKUP(C366,'Корпусы Rehau'!$F$6:$AI$497,30,0))</f>
        <v>0</v>
      </c>
      <c r="F366" s="87">
        <f>IF(ISERROR(VLOOKUP(C366,'Корпусы Rehau'!$F$6:$AI$497,2,0))=TRUE,,VLOOKUP(C366,'Корпусы Rehau'!$F$6:$AI$497,2,0))</f>
        <v>0</v>
      </c>
    </row>
    <row r="367" spans="1:6">
      <c r="A367">
        <f t="shared" si="11"/>
        <v>0</v>
      </c>
      <c r="B367">
        <f t="shared" si="12"/>
        <v>0</v>
      </c>
      <c r="C367">
        <f>'Корпусы Rehau'!F370</f>
        <v>0</v>
      </c>
      <c r="D367">
        <f>IF(ISERROR(VLOOKUP(C367,'Корпусы Rehau'!$F$6:$AI$497,28,0))=TRUE,,VLOOKUP(C367,'Корпусы Rehau'!$F$6:$AI$497,28,0))</f>
        <v>0</v>
      </c>
      <c r="E367" s="87">
        <f>IF(ISERROR(VLOOKUP(C367,'Корпусы Rehau'!$F$6:$AI$497,30,0))=TRUE,,VLOOKUP(C367,'Корпусы Rehau'!$F$6:$AI$497,30,0))</f>
        <v>0</v>
      </c>
      <c r="F367" s="87">
        <f>IF(ISERROR(VLOOKUP(C367,'Корпусы Rehau'!$F$6:$AI$497,2,0))=TRUE,,VLOOKUP(C367,'Корпусы Rehau'!$F$6:$AI$497,2,0))</f>
        <v>0</v>
      </c>
    </row>
    <row r="368" spans="1:6">
      <c r="A368">
        <f t="shared" si="11"/>
        <v>0</v>
      </c>
      <c r="B368">
        <f t="shared" si="12"/>
        <v>0</v>
      </c>
      <c r="C368">
        <f>'Корпусы Rehau'!F371</f>
        <v>0</v>
      </c>
      <c r="D368">
        <f>IF(ISERROR(VLOOKUP(C368,'Корпусы Rehau'!$F$6:$AI$497,28,0))=TRUE,,VLOOKUP(C368,'Корпусы Rehau'!$F$6:$AI$497,28,0))</f>
        <v>0</v>
      </c>
      <c r="E368" s="87">
        <f>IF(ISERROR(VLOOKUP(C368,'Корпусы Rehau'!$F$6:$AI$497,30,0))=TRUE,,VLOOKUP(C368,'Корпусы Rehau'!$F$6:$AI$497,30,0))</f>
        <v>0</v>
      </c>
      <c r="F368" s="87">
        <f>IF(ISERROR(VLOOKUP(C368,'Корпусы Rehau'!$F$6:$AI$497,2,0))=TRUE,,VLOOKUP(C368,'Корпусы Rehau'!$F$6:$AI$497,2,0))</f>
        <v>0</v>
      </c>
    </row>
    <row r="369" spans="1:6">
      <c r="A369">
        <f t="shared" si="11"/>
        <v>0</v>
      </c>
      <c r="B369">
        <f t="shared" si="12"/>
        <v>0</v>
      </c>
      <c r="C369">
        <f>'Корпусы Rehau'!F372</f>
        <v>0</v>
      </c>
      <c r="D369">
        <f>IF(ISERROR(VLOOKUP(C369,'Корпусы Rehau'!$F$6:$AI$497,28,0))=TRUE,,VLOOKUP(C369,'Корпусы Rehau'!$F$6:$AI$497,28,0))</f>
        <v>0</v>
      </c>
      <c r="E369" s="87">
        <f>IF(ISERROR(VLOOKUP(C369,'Корпусы Rehau'!$F$6:$AI$497,30,0))=TRUE,,VLOOKUP(C369,'Корпусы Rehau'!$F$6:$AI$497,30,0))</f>
        <v>0</v>
      </c>
      <c r="F369" s="87">
        <f>IF(ISERROR(VLOOKUP(C369,'Корпусы Rehau'!$F$6:$AI$497,2,0))=TRUE,,VLOOKUP(C369,'Корпусы Rehau'!$F$6:$AI$497,2,0))</f>
        <v>0</v>
      </c>
    </row>
    <row r="370" spans="1:6">
      <c r="A370">
        <f t="shared" si="11"/>
        <v>0</v>
      </c>
      <c r="B370">
        <f t="shared" si="12"/>
        <v>0</v>
      </c>
      <c r="C370">
        <f>'Корпусы Rehau'!F373</f>
        <v>0</v>
      </c>
      <c r="D370">
        <f>IF(ISERROR(VLOOKUP(C370,'Корпусы Rehau'!$F$6:$AI$497,28,0))=TRUE,,VLOOKUP(C370,'Корпусы Rehau'!$F$6:$AI$497,28,0))</f>
        <v>0</v>
      </c>
      <c r="E370" s="87">
        <f>IF(ISERROR(VLOOKUP(C370,'Корпусы Rehau'!$F$6:$AI$497,30,0))=TRUE,,VLOOKUP(C370,'Корпусы Rehau'!$F$6:$AI$497,30,0))</f>
        <v>0</v>
      </c>
      <c r="F370" s="87">
        <f>IF(ISERROR(VLOOKUP(C370,'Корпусы Rehau'!$F$6:$AI$497,2,0))=TRUE,,VLOOKUP(C370,'Корпусы Rehau'!$F$6:$AI$497,2,0))</f>
        <v>0</v>
      </c>
    </row>
    <row r="371" spans="1:6">
      <c r="A371">
        <f t="shared" si="11"/>
        <v>0</v>
      </c>
      <c r="B371">
        <f t="shared" si="12"/>
        <v>0</v>
      </c>
      <c r="C371">
        <f>'Корпусы Rehau'!F374</f>
        <v>0</v>
      </c>
      <c r="D371">
        <f>IF(ISERROR(VLOOKUP(C371,'Корпусы Rehau'!$F$6:$AI$497,28,0))=TRUE,,VLOOKUP(C371,'Корпусы Rehau'!$F$6:$AI$497,28,0))</f>
        <v>0</v>
      </c>
      <c r="E371" s="87">
        <f>IF(ISERROR(VLOOKUP(C371,'Корпусы Rehau'!$F$6:$AI$497,30,0))=TRUE,,VLOOKUP(C371,'Корпусы Rehau'!$F$6:$AI$497,30,0))</f>
        <v>0</v>
      </c>
      <c r="F371" s="87">
        <f>IF(ISERROR(VLOOKUP(C371,'Корпусы Rehau'!$F$6:$AI$497,2,0))=TRUE,,VLOOKUP(C371,'Корпусы Rehau'!$F$6:$AI$497,2,0))</f>
        <v>0</v>
      </c>
    </row>
    <row r="372" spans="1:6">
      <c r="A372">
        <f t="shared" si="11"/>
        <v>0</v>
      </c>
      <c r="B372">
        <f t="shared" si="12"/>
        <v>0</v>
      </c>
      <c r="C372">
        <f>'Корпусы Rehau'!F375</f>
        <v>0</v>
      </c>
      <c r="D372">
        <f>IF(ISERROR(VLOOKUP(C372,'Корпусы Rehau'!$F$6:$AI$497,28,0))=TRUE,,VLOOKUP(C372,'Корпусы Rehau'!$F$6:$AI$497,28,0))</f>
        <v>0</v>
      </c>
      <c r="E372" s="87">
        <f>IF(ISERROR(VLOOKUP(C372,'Корпусы Rehau'!$F$6:$AI$497,30,0))=TRUE,,VLOOKUP(C372,'Корпусы Rehau'!$F$6:$AI$497,30,0))</f>
        <v>0</v>
      </c>
      <c r="F372" s="87">
        <f>IF(ISERROR(VLOOKUP(C372,'Корпусы Rehau'!$F$6:$AI$497,2,0))=TRUE,,VLOOKUP(C372,'Корпусы Rehau'!$F$6:$AI$497,2,0))</f>
        <v>0</v>
      </c>
    </row>
    <row r="373" spans="1:6">
      <c r="A373">
        <f t="shared" si="11"/>
        <v>0</v>
      </c>
      <c r="B373">
        <f t="shared" si="12"/>
        <v>0</v>
      </c>
      <c r="C373">
        <f>'Корпусы Rehau'!F376</f>
        <v>0</v>
      </c>
      <c r="D373">
        <f>IF(ISERROR(VLOOKUP(C373,'Корпусы Rehau'!$F$6:$AI$497,28,0))=TRUE,,VLOOKUP(C373,'Корпусы Rehau'!$F$6:$AI$497,28,0))</f>
        <v>0</v>
      </c>
      <c r="E373" s="87">
        <f>IF(ISERROR(VLOOKUP(C373,'Корпусы Rehau'!$F$6:$AI$497,30,0))=TRUE,,VLOOKUP(C373,'Корпусы Rehau'!$F$6:$AI$497,30,0))</f>
        <v>0</v>
      </c>
      <c r="F373" s="87">
        <f>IF(ISERROR(VLOOKUP(C373,'Корпусы Rehau'!$F$6:$AI$497,2,0))=TRUE,,VLOOKUP(C373,'Корпусы Rehau'!$F$6:$AI$497,2,0))</f>
        <v>0</v>
      </c>
    </row>
    <row r="374" spans="1:6">
      <c r="A374">
        <f t="shared" si="11"/>
        <v>0</v>
      </c>
      <c r="B374">
        <f t="shared" si="12"/>
        <v>0</v>
      </c>
      <c r="C374">
        <f>'Корпусы Rehau'!F377</f>
        <v>0</v>
      </c>
      <c r="D374">
        <f>IF(ISERROR(VLOOKUP(C374,'Корпусы Rehau'!$F$6:$AI$497,28,0))=TRUE,,VLOOKUP(C374,'Корпусы Rehau'!$F$6:$AI$497,28,0))</f>
        <v>0</v>
      </c>
      <c r="E374" s="87">
        <f>IF(ISERROR(VLOOKUP(C374,'Корпусы Rehau'!$F$6:$AI$497,30,0))=TRUE,,VLOOKUP(C374,'Корпусы Rehau'!$F$6:$AI$497,30,0))</f>
        <v>0</v>
      </c>
      <c r="F374" s="87">
        <f>IF(ISERROR(VLOOKUP(C374,'Корпусы Rehau'!$F$6:$AI$497,2,0))=TRUE,,VLOOKUP(C374,'Корпусы Rehau'!$F$6:$AI$497,2,0))</f>
        <v>0</v>
      </c>
    </row>
    <row r="375" spans="1:6">
      <c r="A375">
        <f t="shared" si="11"/>
        <v>0</v>
      </c>
      <c r="B375">
        <f t="shared" si="12"/>
        <v>0</v>
      </c>
      <c r="C375">
        <f>'Корпусы Rehau'!F378</f>
        <v>0</v>
      </c>
      <c r="D375">
        <f>IF(ISERROR(VLOOKUP(C375,'Корпусы Rehau'!$F$6:$AI$497,28,0))=TRUE,,VLOOKUP(C375,'Корпусы Rehau'!$F$6:$AI$497,28,0))</f>
        <v>0</v>
      </c>
      <c r="E375" s="87">
        <f>IF(ISERROR(VLOOKUP(C375,'Корпусы Rehau'!$F$6:$AI$497,30,0))=TRUE,,VLOOKUP(C375,'Корпусы Rehau'!$F$6:$AI$497,30,0))</f>
        <v>0</v>
      </c>
      <c r="F375" s="87">
        <f>IF(ISERROR(VLOOKUP(C375,'Корпусы Rehau'!$F$6:$AI$497,2,0))=TRUE,,VLOOKUP(C375,'Корпусы Rehau'!$F$6:$AI$497,2,0))</f>
        <v>0</v>
      </c>
    </row>
    <row r="376" spans="1:6">
      <c r="A376">
        <f t="shared" si="11"/>
        <v>0</v>
      </c>
      <c r="B376">
        <f t="shared" si="12"/>
        <v>0</v>
      </c>
      <c r="C376">
        <f>'Корпусы Rehau'!F379</f>
        <v>0</v>
      </c>
      <c r="D376">
        <f>IF(ISERROR(VLOOKUP(C376,'Корпусы Rehau'!$F$6:$AI$497,28,0))=TRUE,,VLOOKUP(C376,'Корпусы Rehau'!$F$6:$AI$497,28,0))</f>
        <v>0</v>
      </c>
      <c r="E376" s="87">
        <f>IF(ISERROR(VLOOKUP(C376,'Корпусы Rehau'!$F$6:$AI$497,30,0))=TRUE,,VLOOKUP(C376,'Корпусы Rehau'!$F$6:$AI$497,30,0))</f>
        <v>0</v>
      </c>
      <c r="F376" s="87">
        <f>IF(ISERROR(VLOOKUP(C376,'Корпусы Rehau'!$F$6:$AI$497,2,0))=TRUE,,VLOOKUP(C376,'Корпусы Rehau'!$F$6:$AI$497,2,0))</f>
        <v>0</v>
      </c>
    </row>
    <row r="377" spans="1:6">
      <c r="A377">
        <f t="shared" si="11"/>
        <v>0</v>
      </c>
      <c r="B377">
        <f t="shared" si="12"/>
        <v>0</v>
      </c>
      <c r="C377">
        <f>'Корпусы Rehau'!F380</f>
        <v>0</v>
      </c>
      <c r="D377">
        <f>IF(ISERROR(VLOOKUP(C377,'Корпусы Rehau'!$F$6:$AI$497,28,0))=TRUE,,VLOOKUP(C377,'Корпусы Rehau'!$F$6:$AI$497,28,0))</f>
        <v>0</v>
      </c>
      <c r="E377" s="87">
        <f>IF(ISERROR(VLOOKUP(C377,'Корпусы Rehau'!$F$6:$AI$497,30,0))=TRUE,,VLOOKUP(C377,'Корпусы Rehau'!$F$6:$AI$497,30,0))</f>
        <v>0</v>
      </c>
      <c r="F377" s="87">
        <f>IF(ISERROR(VLOOKUP(C377,'Корпусы Rehau'!$F$6:$AI$497,2,0))=TRUE,,VLOOKUP(C377,'Корпусы Rehau'!$F$6:$AI$497,2,0))</f>
        <v>0</v>
      </c>
    </row>
    <row r="378" spans="1:6">
      <c r="A378">
        <f t="shared" si="11"/>
        <v>0</v>
      </c>
      <c r="B378">
        <f t="shared" si="12"/>
        <v>0</v>
      </c>
      <c r="C378">
        <f>'Корпусы Rehau'!F381</f>
        <v>0</v>
      </c>
      <c r="D378">
        <f>IF(ISERROR(VLOOKUP(C378,'Корпусы Rehau'!$F$6:$AI$497,28,0))=TRUE,,VLOOKUP(C378,'Корпусы Rehau'!$F$6:$AI$497,28,0))</f>
        <v>0</v>
      </c>
      <c r="E378" s="87">
        <f>IF(ISERROR(VLOOKUP(C378,'Корпусы Rehau'!$F$6:$AI$497,30,0))=TRUE,,VLOOKUP(C378,'Корпусы Rehau'!$F$6:$AI$497,30,0))</f>
        <v>0</v>
      </c>
      <c r="F378" s="87">
        <f>IF(ISERROR(VLOOKUP(C378,'Корпусы Rehau'!$F$6:$AI$497,2,0))=TRUE,,VLOOKUP(C378,'Корпусы Rehau'!$F$6:$AI$497,2,0))</f>
        <v>0</v>
      </c>
    </row>
    <row r="379" spans="1:6">
      <c r="A379">
        <f t="shared" si="11"/>
        <v>0</v>
      </c>
      <c r="B379">
        <f t="shared" si="12"/>
        <v>0</v>
      </c>
      <c r="C379">
        <f>'Корпусы Rehau'!F382</f>
        <v>0</v>
      </c>
      <c r="D379">
        <f>IF(ISERROR(VLOOKUP(C379,'Корпусы Rehau'!$F$6:$AI$497,28,0))=TRUE,,VLOOKUP(C379,'Корпусы Rehau'!$F$6:$AI$497,28,0))</f>
        <v>0</v>
      </c>
      <c r="E379" s="87">
        <f>IF(ISERROR(VLOOKUP(C379,'Корпусы Rehau'!$F$6:$AI$497,30,0))=TRUE,,VLOOKUP(C379,'Корпусы Rehau'!$F$6:$AI$497,30,0))</f>
        <v>0</v>
      </c>
      <c r="F379" s="87">
        <f>IF(ISERROR(VLOOKUP(C379,'Корпусы Rehau'!$F$6:$AI$497,2,0))=TRUE,,VLOOKUP(C379,'Корпусы Rehau'!$F$6:$AI$497,2,0))</f>
        <v>0</v>
      </c>
    </row>
    <row r="380" spans="1:6">
      <c r="A380">
        <f t="shared" si="11"/>
        <v>0</v>
      </c>
      <c r="B380">
        <f t="shared" si="12"/>
        <v>0</v>
      </c>
      <c r="C380">
        <f>'Корпусы Rehau'!F383</f>
        <v>0</v>
      </c>
      <c r="D380">
        <f>IF(ISERROR(VLOOKUP(C380,'Корпусы Rehau'!$F$6:$AI$497,28,0))=TRUE,,VLOOKUP(C380,'Корпусы Rehau'!$F$6:$AI$497,28,0))</f>
        <v>0</v>
      </c>
      <c r="E380" s="87">
        <f>IF(ISERROR(VLOOKUP(C380,'Корпусы Rehau'!$F$6:$AI$497,30,0))=TRUE,,VLOOKUP(C380,'Корпусы Rehau'!$F$6:$AI$497,30,0))</f>
        <v>0</v>
      </c>
      <c r="F380" s="87">
        <f>IF(ISERROR(VLOOKUP(C380,'Корпусы Rehau'!$F$6:$AI$497,2,0))=TRUE,,VLOOKUP(C380,'Корпусы Rehau'!$F$6:$AI$497,2,0))</f>
        <v>0</v>
      </c>
    </row>
    <row r="381" spans="1:6">
      <c r="A381">
        <f t="shared" si="11"/>
        <v>0</v>
      </c>
      <c r="B381">
        <f t="shared" si="12"/>
        <v>0</v>
      </c>
      <c r="C381">
        <f>'Корпусы Rehau'!F384</f>
        <v>0</v>
      </c>
      <c r="D381">
        <f>IF(ISERROR(VLOOKUP(C381,'Корпусы Rehau'!$F$6:$AI$497,28,0))=TRUE,,VLOOKUP(C381,'Корпусы Rehau'!$F$6:$AI$497,28,0))</f>
        <v>0</v>
      </c>
      <c r="E381" s="87">
        <f>IF(ISERROR(VLOOKUP(C381,'Корпусы Rehau'!$F$6:$AI$497,30,0))=TRUE,,VLOOKUP(C381,'Корпусы Rehau'!$F$6:$AI$497,30,0))</f>
        <v>0</v>
      </c>
      <c r="F381" s="87">
        <f>IF(ISERROR(VLOOKUP(C381,'Корпусы Rehau'!$F$6:$AI$497,2,0))=TRUE,,VLOOKUP(C381,'Корпусы Rehau'!$F$6:$AI$497,2,0))</f>
        <v>0</v>
      </c>
    </row>
    <row r="382" spans="1:6">
      <c r="A382">
        <f t="shared" si="11"/>
        <v>0</v>
      </c>
      <c r="B382">
        <f t="shared" si="12"/>
        <v>0</v>
      </c>
      <c r="C382">
        <f>'Корпусы Rehau'!F385</f>
        <v>0</v>
      </c>
      <c r="D382">
        <f>IF(ISERROR(VLOOKUP(C382,'Корпусы Rehau'!$F$6:$AI$497,28,0))=TRUE,,VLOOKUP(C382,'Корпусы Rehau'!$F$6:$AI$497,28,0))</f>
        <v>0</v>
      </c>
      <c r="E382" s="87">
        <f>IF(ISERROR(VLOOKUP(C382,'Корпусы Rehau'!$F$6:$AI$497,30,0))=TRUE,,VLOOKUP(C382,'Корпусы Rehau'!$F$6:$AI$497,30,0))</f>
        <v>0</v>
      </c>
      <c r="F382" s="87">
        <f>IF(ISERROR(VLOOKUP(C382,'Корпусы Rehau'!$F$6:$AI$497,2,0))=TRUE,,VLOOKUP(C382,'Корпусы Rehau'!$F$6:$AI$497,2,0))</f>
        <v>0</v>
      </c>
    </row>
    <row r="383" spans="1:6">
      <c r="A383">
        <f t="shared" si="11"/>
        <v>0</v>
      </c>
      <c r="B383">
        <f t="shared" si="12"/>
        <v>0</v>
      </c>
      <c r="C383">
        <f>'Корпусы Rehau'!F386</f>
        <v>0</v>
      </c>
      <c r="D383">
        <f>IF(ISERROR(VLOOKUP(C383,'Корпусы Rehau'!$F$6:$AI$497,28,0))=TRUE,,VLOOKUP(C383,'Корпусы Rehau'!$F$6:$AI$497,28,0))</f>
        <v>0</v>
      </c>
      <c r="E383" s="87">
        <f>IF(ISERROR(VLOOKUP(C383,'Корпусы Rehau'!$F$6:$AI$497,30,0))=TRUE,,VLOOKUP(C383,'Корпусы Rehau'!$F$6:$AI$497,30,0))</f>
        <v>0</v>
      </c>
      <c r="F383" s="87">
        <f>IF(ISERROR(VLOOKUP(C383,'Корпусы Rehau'!$F$6:$AI$497,2,0))=TRUE,,VLOOKUP(C383,'Корпусы Rehau'!$F$6:$AI$497,2,0))</f>
        <v>0</v>
      </c>
    </row>
    <row r="384" spans="1:6">
      <c r="A384">
        <f t="shared" si="11"/>
        <v>0</v>
      </c>
      <c r="B384">
        <f t="shared" si="12"/>
        <v>0</v>
      </c>
      <c r="C384">
        <f>'Корпусы Rehau'!F387</f>
        <v>0</v>
      </c>
      <c r="D384">
        <f>IF(ISERROR(VLOOKUP(C384,'Корпусы Rehau'!$F$6:$AI$497,28,0))=TRUE,,VLOOKUP(C384,'Корпусы Rehau'!$F$6:$AI$497,28,0))</f>
        <v>0</v>
      </c>
      <c r="E384" s="87">
        <f>IF(ISERROR(VLOOKUP(C384,'Корпусы Rehau'!$F$6:$AI$497,30,0))=TRUE,,VLOOKUP(C384,'Корпусы Rehau'!$F$6:$AI$497,30,0))</f>
        <v>0</v>
      </c>
      <c r="F384" s="87">
        <f>IF(ISERROR(VLOOKUP(C384,'Корпусы Rehau'!$F$6:$AI$497,2,0))=TRUE,,VLOOKUP(C384,'Корпусы Rehau'!$F$6:$AI$497,2,0))</f>
        <v>0</v>
      </c>
    </row>
    <row r="385" spans="1:6">
      <c r="A385">
        <f t="shared" si="11"/>
        <v>0</v>
      </c>
      <c r="B385">
        <f t="shared" si="12"/>
        <v>0</v>
      </c>
      <c r="C385">
        <f>'Корпусы Rehau'!F388</f>
        <v>0</v>
      </c>
      <c r="D385">
        <f>IF(ISERROR(VLOOKUP(C385,'Корпусы Rehau'!$F$6:$AI$497,28,0))=TRUE,,VLOOKUP(C385,'Корпусы Rehau'!$F$6:$AI$497,28,0))</f>
        <v>0</v>
      </c>
      <c r="E385" s="87">
        <f>IF(ISERROR(VLOOKUP(C385,'Корпусы Rehau'!$F$6:$AI$497,30,0))=TRUE,,VLOOKUP(C385,'Корпусы Rehau'!$F$6:$AI$497,30,0))</f>
        <v>0</v>
      </c>
      <c r="F385" s="87">
        <f>IF(ISERROR(VLOOKUP(C385,'Корпусы Rehau'!$F$6:$AI$497,2,0))=TRUE,,VLOOKUP(C385,'Корпусы Rehau'!$F$6:$AI$497,2,0))</f>
        <v>0</v>
      </c>
    </row>
    <row r="386" spans="1:6">
      <c r="A386">
        <f t="shared" si="11"/>
        <v>0</v>
      </c>
      <c r="B386">
        <f t="shared" si="12"/>
        <v>0</v>
      </c>
      <c r="C386">
        <f>'Корпусы Rehau'!F389</f>
        <v>0</v>
      </c>
      <c r="D386">
        <f>IF(ISERROR(VLOOKUP(C386,'Корпусы Rehau'!$F$6:$AI$497,28,0))=TRUE,,VLOOKUP(C386,'Корпусы Rehau'!$F$6:$AI$497,28,0))</f>
        <v>0</v>
      </c>
      <c r="E386" s="87">
        <f>IF(ISERROR(VLOOKUP(C386,'Корпусы Rehau'!$F$6:$AI$497,30,0))=TRUE,,VLOOKUP(C386,'Корпусы Rehau'!$F$6:$AI$497,30,0))</f>
        <v>0</v>
      </c>
      <c r="F386" s="87">
        <f>IF(ISERROR(VLOOKUP(C386,'Корпусы Rehau'!$F$6:$AI$497,2,0))=TRUE,,VLOOKUP(C386,'Корпусы Rehau'!$F$6:$AI$497,2,0))</f>
        <v>0</v>
      </c>
    </row>
    <row r="387" spans="1:6">
      <c r="A387">
        <f t="shared" si="11"/>
        <v>0</v>
      </c>
      <c r="B387">
        <f t="shared" si="12"/>
        <v>0</v>
      </c>
      <c r="C387">
        <f>'Корпусы Rehau'!F390</f>
        <v>0</v>
      </c>
      <c r="D387">
        <f>IF(ISERROR(VLOOKUP(C387,'Корпусы Rehau'!$F$6:$AI$497,28,0))=TRUE,,VLOOKUP(C387,'Корпусы Rehau'!$F$6:$AI$497,28,0))</f>
        <v>0</v>
      </c>
      <c r="E387" s="87">
        <f>IF(ISERROR(VLOOKUP(C387,'Корпусы Rehau'!$F$6:$AI$497,30,0))=TRUE,,VLOOKUP(C387,'Корпусы Rehau'!$F$6:$AI$497,30,0))</f>
        <v>0</v>
      </c>
      <c r="F387" s="87">
        <f>IF(ISERROR(VLOOKUP(C387,'Корпусы Rehau'!$F$6:$AI$497,2,0))=TRUE,,VLOOKUP(C387,'Корпусы Rehau'!$F$6:$AI$497,2,0))</f>
        <v>0</v>
      </c>
    </row>
    <row r="388" spans="1:6">
      <c r="A388">
        <f t="shared" si="11"/>
        <v>0</v>
      </c>
      <c r="B388">
        <f t="shared" si="12"/>
        <v>0</v>
      </c>
      <c r="C388">
        <f>'Корпусы Rehau'!F391</f>
        <v>0</v>
      </c>
      <c r="D388">
        <f>IF(ISERROR(VLOOKUP(C388,'Корпусы Rehau'!$F$6:$AI$497,28,0))=TRUE,,VLOOKUP(C388,'Корпусы Rehau'!$F$6:$AI$497,28,0))</f>
        <v>0</v>
      </c>
      <c r="E388" s="87">
        <f>IF(ISERROR(VLOOKUP(C388,'Корпусы Rehau'!$F$6:$AI$497,30,0))=TRUE,,VLOOKUP(C388,'Корпусы Rehau'!$F$6:$AI$497,30,0))</f>
        <v>0</v>
      </c>
      <c r="F388" s="87">
        <f>IF(ISERROR(VLOOKUP(C388,'Корпусы Rehau'!$F$6:$AI$497,2,0))=TRUE,,VLOOKUP(C388,'Корпусы Rehau'!$F$6:$AI$497,2,0))</f>
        <v>0</v>
      </c>
    </row>
    <row r="389" spans="1:6">
      <c r="A389">
        <f t="shared" ref="A389:A452" si="13">IF(D389&gt;0,1,0)</f>
        <v>0</v>
      </c>
      <c r="B389">
        <f t="shared" ref="B389:B452" si="14">B388+A389</f>
        <v>0</v>
      </c>
      <c r="C389">
        <f>'Корпусы Rehau'!F392</f>
        <v>0</v>
      </c>
      <c r="D389">
        <f>IF(ISERROR(VLOOKUP(C389,'Корпусы Rehau'!$F$6:$AI$497,28,0))=TRUE,,VLOOKUP(C389,'Корпусы Rehau'!$F$6:$AI$497,28,0))</f>
        <v>0</v>
      </c>
      <c r="E389" s="87">
        <f>IF(ISERROR(VLOOKUP(C389,'Корпусы Rehau'!$F$6:$AI$497,30,0))=TRUE,,VLOOKUP(C389,'Корпусы Rehau'!$F$6:$AI$497,30,0))</f>
        <v>0</v>
      </c>
      <c r="F389" s="87">
        <f>IF(ISERROR(VLOOKUP(C389,'Корпусы Rehau'!$F$6:$AI$497,2,0))=TRUE,,VLOOKUP(C389,'Корпусы Rehau'!$F$6:$AI$497,2,0))</f>
        <v>0</v>
      </c>
    </row>
    <row r="390" spans="1:6">
      <c r="A390">
        <f t="shared" si="13"/>
        <v>0</v>
      </c>
      <c r="B390">
        <f t="shared" si="14"/>
        <v>0</v>
      </c>
      <c r="C390">
        <f>'Корпусы Rehau'!F393</f>
        <v>0</v>
      </c>
      <c r="D390">
        <f>IF(ISERROR(VLOOKUP(C390,'Корпусы Rehau'!$F$6:$AI$497,28,0))=TRUE,,VLOOKUP(C390,'Корпусы Rehau'!$F$6:$AI$497,28,0))</f>
        <v>0</v>
      </c>
      <c r="E390" s="87">
        <f>IF(ISERROR(VLOOKUP(C390,'Корпусы Rehau'!$F$6:$AI$497,30,0))=TRUE,,VLOOKUP(C390,'Корпусы Rehau'!$F$6:$AI$497,30,0))</f>
        <v>0</v>
      </c>
      <c r="F390" s="87">
        <f>IF(ISERROR(VLOOKUP(C390,'Корпусы Rehau'!$F$6:$AI$497,2,0))=TRUE,,VLOOKUP(C390,'Корпусы Rehau'!$F$6:$AI$497,2,0))</f>
        <v>0</v>
      </c>
    </row>
    <row r="391" spans="1:6">
      <c r="A391">
        <f t="shared" si="13"/>
        <v>0</v>
      </c>
      <c r="B391">
        <f t="shared" si="14"/>
        <v>0</v>
      </c>
      <c r="C391">
        <f>'Корпусы Rehau'!F394</f>
        <v>0</v>
      </c>
      <c r="D391">
        <f>IF(ISERROR(VLOOKUP(C391,'Корпусы Rehau'!$F$6:$AI$497,28,0))=TRUE,,VLOOKUP(C391,'Корпусы Rehau'!$F$6:$AI$497,28,0))</f>
        <v>0</v>
      </c>
      <c r="E391" s="87">
        <f>IF(ISERROR(VLOOKUP(C391,'Корпусы Rehau'!$F$6:$AI$497,30,0))=TRUE,,VLOOKUP(C391,'Корпусы Rehau'!$F$6:$AI$497,30,0))</f>
        <v>0</v>
      </c>
      <c r="F391" s="87">
        <f>IF(ISERROR(VLOOKUP(C391,'Корпусы Rehau'!$F$6:$AI$497,2,0))=TRUE,,VLOOKUP(C391,'Корпусы Rehau'!$F$6:$AI$497,2,0))</f>
        <v>0</v>
      </c>
    </row>
    <row r="392" spans="1:6">
      <c r="A392">
        <f t="shared" si="13"/>
        <v>0</v>
      </c>
      <c r="B392">
        <f t="shared" si="14"/>
        <v>0</v>
      </c>
      <c r="C392">
        <f>'Корпусы Rehau'!F395</f>
        <v>0</v>
      </c>
      <c r="D392">
        <f>IF(ISERROR(VLOOKUP(C392,'Корпусы Rehau'!$F$6:$AI$497,28,0))=TRUE,,VLOOKUP(C392,'Корпусы Rehau'!$F$6:$AI$497,28,0))</f>
        <v>0</v>
      </c>
      <c r="E392" s="87">
        <f>IF(ISERROR(VLOOKUP(C392,'Корпусы Rehau'!$F$6:$AI$497,30,0))=TRUE,,VLOOKUP(C392,'Корпусы Rehau'!$F$6:$AI$497,30,0))</f>
        <v>0</v>
      </c>
      <c r="F392" s="87">
        <f>IF(ISERROR(VLOOKUP(C392,'Корпусы Rehau'!$F$6:$AI$497,2,0))=TRUE,,VLOOKUP(C392,'Корпусы Rehau'!$F$6:$AI$497,2,0))</f>
        <v>0</v>
      </c>
    </row>
    <row r="393" spans="1:6">
      <c r="A393">
        <f t="shared" si="13"/>
        <v>0</v>
      </c>
      <c r="B393">
        <f t="shared" si="14"/>
        <v>0</v>
      </c>
      <c r="C393">
        <f>'Корпусы Rehau'!F396</f>
        <v>0</v>
      </c>
      <c r="D393">
        <f>IF(ISERROR(VLOOKUP(C393,'Корпусы Rehau'!$F$6:$AI$497,28,0))=TRUE,,VLOOKUP(C393,'Корпусы Rehau'!$F$6:$AI$497,28,0))</f>
        <v>0</v>
      </c>
      <c r="E393" s="87">
        <f>IF(ISERROR(VLOOKUP(C393,'Корпусы Rehau'!$F$6:$AI$497,30,0))=TRUE,,VLOOKUP(C393,'Корпусы Rehau'!$F$6:$AI$497,30,0))</f>
        <v>0</v>
      </c>
      <c r="F393" s="87">
        <f>IF(ISERROR(VLOOKUP(C393,'Корпусы Rehau'!$F$6:$AI$497,2,0))=TRUE,,VLOOKUP(C393,'Корпусы Rehau'!$F$6:$AI$497,2,0))</f>
        <v>0</v>
      </c>
    </row>
    <row r="394" spans="1:6">
      <c r="A394">
        <f t="shared" si="13"/>
        <v>0</v>
      </c>
      <c r="B394">
        <f t="shared" si="14"/>
        <v>0</v>
      </c>
      <c r="C394">
        <f>'Корпусы Rehau'!F397</f>
        <v>0</v>
      </c>
      <c r="D394">
        <f>IF(ISERROR(VLOOKUP(C394,'Корпусы Rehau'!$F$6:$AI$497,28,0))=TRUE,,VLOOKUP(C394,'Корпусы Rehau'!$F$6:$AI$497,28,0))</f>
        <v>0</v>
      </c>
      <c r="E394" s="87">
        <f>IF(ISERROR(VLOOKUP(C394,'Корпусы Rehau'!$F$6:$AI$497,30,0))=TRUE,,VLOOKUP(C394,'Корпусы Rehau'!$F$6:$AI$497,30,0))</f>
        <v>0</v>
      </c>
      <c r="F394" s="87">
        <f>IF(ISERROR(VLOOKUP(C394,'Корпусы Rehau'!$F$6:$AI$497,2,0))=TRUE,,VLOOKUP(C394,'Корпусы Rehau'!$F$6:$AI$497,2,0))</f>
        <v>0</v>
      </c>
    </row>
    <row r="395" spans="1:6">
      <c r="A395">
        <f t="shared" si="13"/>
        <v>0</v>
      </c>
      <c r="B395">
        <f t="shared" si="14"/>
        <v>0</v>
      </c>
      <c r="C395">
        <f>'Корпусы Rehau'!F398</f>
        <v>0</v>
      </c>
      <c r="D395">
        <f>IF(ISERROR(VLOOKUP(C395,'Корпусы Rehau'!$F$6:$AI$497,28,0))=TRUE,,VLOOKUP(C395,'Корпусы Rehau'!$F$6:$AI$497,28,0))</f>
        <v>0</v>
      </c>
      <c r="E395" s="87">
        <f>IF(ISERROR(VLOOKUP(C395,'Корпусы Rehau'!$F$6:$AI$497,30,0))=TRUE,,VLOOKUP(C395,'Корпусы Rehau'!$F$6:$AI$497,30,0))</f>
        <v>0</v>
      </c>
      <c r="F395" s="87">
        <f>IF(ISERROR(VLOOKUP(C395,'Корпусы Rehau'!$F$6:$AI$497,2,0))=TRUE,,VLOOKUP(C395,'Корпусы Rehau'!$F$6:$AI$497,2,0))</f>
        <v>0</v>
      </c>
    </row>
    <row r="396" spans="1:6">
      <c r="A396">
        <f t="shared" si="13"/>
        <v>0</v>
      </c>
      <c r="B396">
        <f t="shared" si="14"/>
        <v>0</v>
      </c>
      <c r="C396">
        <f>'Корпусы Rehau'!F399</f>
        <v>0</v>
      </c>
      <c r="D396">
        <f>IF(ISERROR(VLOOKUP(C396,'Корпусы Rehau'!$F$6:$AI$497,28,0))=TRUE,,VLOOKUP(C396,'Корпусы Rehau'!$F$6:$AI$497,28,0))</f>
        <v>0</v>
      </c>
      <c r="E396" s="87">
        <f>IF(ISERROR(VLOOKUP(C396,'Корпусы Rehau'!$F$6:$AI$497,30,0))=TRUE,,VLOOKUP(C396,'Корпусы Rehau'!$F$6:$AI$497,30,0))</f>
        <v>0</v>
      </c>
      <c r="F396" s="87">
        <f>IF(ISERROR(VLOOKUP(C396,'Корпусы Rehau'!$F$6:$AI$497,2,0))=TRUE,,VLOOKUP(C396,'Корпусы Rehau'!$F$6:$AI$497,2,0))</f>
        <v>0</v>
      </c>
    </row>
    <row r="397" spans="1:6">
      <c r="A397">
        <f t="shared" si="13"/>
        <v>0</v>
      </c>
      <c r="B397">
        <f t="shared" si="14"/>
        <v>0</v>
      </c>
      <c r="C397">
        <f>'Корпусы Rehau'!F400</f>
        <v>0</v>
      </c>
      <c r="D397">
        <f>IF(ISERROR(VLOOKUP(C397,'Корпусы Rehau'!$F$6:$AI$497,28,0))=TRUE,,VLOOKUP(C397,'Корпусы Rehau'!$F$6:$AI$497,28,0))</f>
        <v>0</v>
      </c>
      <c r="E397" s="87">
        <f>IF(ISERROR(VLOOKUP(C397,'Корпусы Rehau'!$F$6:$AI$497,30,0))=TRUE,,VLOOKUP(C397,'Корпусы Rehau'!$F$6:$AI$497,30,0))</f>
        <v>0</v>
      </c>
      <c r="F397" s="87">
        <f>IF(ISERROR(VLOOKUP(C397,'Корпусы Rehau'!$F$6:$AI$497,2,0))=TRUE,,VLOOKUP(C397,'Корпусы Rehau'!$F$6:$AI$497,2,0))</f>
        <v>0</v>
      </c>
    </row>
    <row r="398" spans="1:6">
      <c r="A398">
        <f t="shared" si="13"/>
        <v>0</v>
      </c>
      <c r="B398">
        <f t="shared" si="14"/>
        <v>0</v>
      </c>
      <c r="C398">
        <f>'Корпусы Rehau'!F401</f>
        <v>0</v>
      </c>
      <c r="D398">
        <f>IF(ISERROR(VLOOKUP(C398,'Корпусы Rehau'!$F$6:$AI$497,28,0))=TRUE,,VLOOKUP(C398,'Корпусы Rehau'!$F$6:$AI$497,28,0))</f>
        <v>0</v>
      </c>
      <c r="E398" s="87">
        <f>IF(ISERROR(VLOOKUP(C398,'Корпусы Rehau'!$F$6:$AI$497,30,0))=TRUE,,VLOOKUP(C398,'Корпусы Rehau'!$F$6:$AI$497,30,0))</f>
        <v>0</v>
      </c>
      <c r="F398" s="87">
        <f>IF(ISERROR(VLOOKUP(C398,'Корпусы Rehau'!$F$6:$AI$497,2,0))=TRUE,,VLOOKUP(C398,'Корпусы Rehau'!$F$6:$AI$497,2,0))</f>
        <v>0</v>
      </c>
    </row>
    <row r="399" spans="1:6">
      <c r="A399">
        <f t="shared" si="13"/>
        <v>0</v>
      </c>
      <c r="B399">
        <f t="shared" si="14"/>
        <v>0</v>
      </c>
      <c r="C399">
        <f>'Корпусы Rehau'!F402</f>
        <v>0</v>
      </c>
      <c r="D399">
        <f>IF(ISERROR(VLOOKUP(C399,'Корпусы Rehau'!$F$6:$AI$497,28,0))=TRUE,,VLOOKUP(C399,'Корпусы Rehau'!$F$6:$AI$497,28,0))</f>
        <v>0</v>
      </c>
      <c r="E399" s="87">
        <f>IF(ISERROR(VLOOKUP(C399,'Корпусы Rehau'!$F$6:$AI$497,30,0))=TRUE,,VLOOKUP(C399,'Корпусы Rehau'!$F$6:$AI$497,30,0))</f>
        <v>0</v>
      </c>
      <c r="F399" s="87">
        <f>IF(ISERROR(VLOOKUP(C399,'Корпусы Rehau'!$F$6:$AI$497,2,0))=TRUE,,VLOOKUP(C399,'Корпусы Rehau'!$F$6:$AI$497,2,0))</f>
        <v>0</v>
      </c>
    </row>
    <row r="400" spans="1:6">
      <c r="A400">
        <f t="shared" si="13"/>
        <v>0</v>
      </c>
      <c r="B400">
        <f t="shared" si="14"/>
        <v>0</v>
      </c>
      <c r="C400">
        <f>'Корпусы Rehau'!F403</f>
        <v>0</v>
      </c>
      <c r="D400">
        <f>IF(ISERROR(VLOOKUP(C400,'Корпусы Rehau'!$F$6:$AI$497,28,0))=TRUE,,VLOOKUP(C400,'Корпусы Rehau'!$F$6:$AI$497,28,0))</f>
        <v>0</v>
      </c>
      <c r="E400" s="87">
        <f>IF(ISERROR(VLOOKUP(C400,'Корпусы Rehau'!$F$6:$AI$497,30,0))=TRUE,,VLOOKUP(C400,'Корпусы Rehau'!$F$6:$AI$497,30,0))</f>
        <v>0</v>
      </c>
      <c r="F400" s="87">
        <f>IF(ISERROR(VLOOKUP(C400,'Корпусы Rehau'!$F$6:$AI$497,2,0))=TRUE,,VLOOKUP(C400,'Корпусы Rehau'!$F$6:$AI$497,2,0))</f>
        <v>0</v>
      </c>
    </row>
    <row r="401" spans="1:6">
      <c r="A401">
        <f t="shared" si="13"/>
        <v>0</v>
      </c>
      <c r="B401">
        <f t="shared" si="14"/>
        <v>0</v>
      </c>
      <c r="C401">
        <f>'Корпусы Rehau'!F404</f>
        <v>0</v>
      </c>
      <c r="D401">
        <f>IF(ISERROR(VLOOKUP(C401,'Корпусы Rehau'!$F$6:$AI$497,28,0))=TRUE,,VLOOKUP(C401,'Корпусы Rehau'!$F$6:$AI$497,28,0))</f>
        <v>0</v>
      </c>
      <c r="E401" s="87">
        <f>IF(ISERROR(VLOOKUP(C401,'Корпусы Rehau'!$F$6:$AI$497,30,0))=TRUE,,VLOOKUP(C401,'Корпусы Rehau'!$F$6:$AI$497,30,0))</f>
        <v>0</v>
      </c>
      <c r="F401" s="87">
        <f>IF(ISERROR(VLOOKUP(C401,'Корпусы Rehau'!$F$6:$AI$497,2,0))=TRUE,,VLOOKUP(C401,'Корпусы Rehau'!$F$6:$AI$497,2,0))</f>
        <v>0</v>
      </c>
    </row>
    <row r="402" spans="1:6">
      <c r="A402">
        <f t="shared" si="13"/>
        <v>0</v>
      </c>
      <c r="B402">
        <f t="shared" si="14"/>
        <v>0</v>
      </c>
      <c r="C402">
        <f>'Корпусы Rehau'!F405</f>
        <v>0</v>
      </c>
      <c r="D402">
        <f>IF(ISERROR(VLOOKUP(C402,'Корпусы Rehau'!$F$6:$AI$497,28,0))=TRUE,,VLOOKUP(C402,'Корпусы Rehau'!$F$6:$AI$497,28,0))</f>
        <v>0</v>
      </c>
      <c r="E402" s="87">
        <f>IF(ISERROR(VLOOKUP(C402,'Корпусы Rehau'!$F$6:$AI$497,30,0))=TRUE,,VLOOKUP(C402,'Корпусы Rehau'!$F$6:$AI$497,30,0))</f>
        <v>0</v>
      </c>
      <c r="F402" s="87">
        <f>IF(ISERROR(VLOOKUP(C402,'Корпусы Rehau'!$F$6:$AI$497,2,0))=TRUE,,VLOOKUP(C402,'Корпусы Rehau'!$F$6:$AI$497,2,0))</f>
        <v>0</v>
      </c>
    </row>
    <row r="403" spans="1:6">
      <c r="A403">
        <f t="shared" si="13"/>
        <v>0</v>
      </c>
      <c r="B403">
        <f t="shared" si="14"/>
        <v>0</v>
      </c>
      <c r="C403">
        <f>'Корпусы Rehau'!F406</f>
        <v>0</v>
      </c>
      <c r="D403">
        <f>IF(ISERROR(VLOOKUP(C403,'Корпусы Rehau'!$F$6:$AI$497,28,0))=TRUE,,VLOOKUP(C403,'Корпусы Rehau'!$F$6:$AI$497,28,0))</f>
        <v>0</v>
      </c>
      <c r="E403" s="87">
        <f>IF(ISERROR(VLOOKUP(C403,'Корпусы Rehau'!$F$6:$AI$497,30,0))=TRUE,,VLOOKUP(C403,'Корпусы Rehau'!$F$6:$AI$497,30,0))</f>
        <v>0</v>
      </c>
      <c r="F403" s="87">
        <f>IF(ISERROR(VLOOKUP(C403,'Корпусы Rehau'!$F$6:$AI$497,2,0))=TRUE,,VLOOKUP(C403,'Корпусы Rehau'!$F$6:$AI$497,2,0))</f>
        <v>0</v>
      </c>
    </row>
    <row r="404" spans="1:6">
      <c r="A404">
        <f t="shared" si="13"/>
        <v>0</v>
      </c>
      <c r="B404">
        <f t="shared" si="14"/>
        <v>0</v>
      </c>
      <c r="C404">
        <f>'Корпусы Rehau'!F407</f>
        <v>0</v>
      </c>
      <c r="D404">
        <f>IF(ISERROR(VLOOKUP(C404,'Корпусы Rehau'!$F$6:$AI$497,28,0))=TRUE,,VLOOKUP(C404,'Корпусы Rehau'!$F$6:$AI$497,28,0))</f>
        <v>0</v>
      </c>
      <c r="E404" s="87">
        <f>IF(ISERROR(VLOOKUP(C404,'Корпусы Rehau'!$F$6:$AI$497,30,0))=TRUE,,VLOOKUP(C404,'Корпусы Rehau'!$F$6:$AI$497,30,0))</f>
        <v>0</v>
      </c>
      <c r="F404" s="87">
        <f>IF(ISERROR(VLOOKUP(C404,'Корпусы Rehau'!$F$6:$AI$497,2,0))=TRUE,,VLOOKUP(C404,'Корпусы Rehau'!$F$6:$AI$497,2,0))</f>
        <v>0</v>
      </c>
    </row>
    <row r="405" spans="1:6">
      <c r="A405">
        <f t="shared" si="13"/>
        <v>0</v>
      </c>
      <c r="B405">
        <f t="shared" si="14"/>
        <v>0</v>
      </c>
      <c r="C405">
        <f>'Корпусы Rehau'!F408</f>
        <v>0</v>
      </c>
      <c r="D405">
        <f>IF(ISERROR(VLOOKUP(C405,'Корпусы Rehau'!$F$6:$AI$497,28,0))=TRUE,,VLOOKUP(C405,'Корпусы Rehau'!$F$6:$AI$497,28,0))</f>
        <v>0</v>
      </c>
      <c r="E405" s="87">
        <f>IF(ISERROR(VLOOKUP(C405,'Корпусы Rehau'!$F$6:$AI$497,30,0))=TRUE,,VLOOKUP(C405,'Корпусы Rehau'!$F$6:$AI$497,30,0))</f>
        <v>0</v>
      </c>
      <c r="F405" s="87">
        <f>IF(ISERROR(VLOOKUP(C405,'Корпусы Rehau'!$F$6:$AI$497,2,0))=TRUE,,VLOOKUP(C405,'Корпусы Rehau'!$F$6:$AI$497,2,0))</f>
        <v>0</v>
      </c>
    </row>
    <row r="406" spans="1:6">
      <c r="A406">
        <f t="shared" si="13"/>
        <v>0</v>
      </c>
      <c r="B406">
        <f t="shared" si="14"/>
        <v>0</v>
      </c>
      <c r="C406">
        <f>'Корпусы Rehau'!F409</f>
        <v>0</v>
      </c>
      <c r="D406">
        <f>IF(ISERROR(VLOOKUP(C406,'Корпусы Rehau'!$F$6:$AI$497,28,0))=TRUE,,VLOOKUP(C406,'Корпусы Rehau'!$F$6:$AI$497,28,0))</f>
        <v>0</v>
      </c>
      <c r="E406" s="87">
        <f>IF(ISERROR(VLOOKUP(C406,'Корпусы Rehau'!$F$6:$AI$497,30,0))=TRUE,,VLOOKUP(C406,'Корпусы Rehau'!$F$6:$AI$497,30,0))</f>
        <v>0</v>
      </c>
      <c r="F406" s="87">
        <f>IF(ISERROR(VLOOKUP(C406,'Корпусы Rehau'!$F$6:$AI$497,2,0))=TRUE,,VLOOKUP(C406,'Корпусы Rehau'!$F$6:$AI$497,2,0))</f>
        <v>0</v>
      </c>
    </row>
    <row r="407" spans="1:6">
      <c r="A407">
        <f t="shared" si="13"/>
        <v>0</v>
      </c>
      <c r="B407">
        <f t="shared" si="14"/>
        <v>0</v>
      </c>
      <c r="C407">
        <f>'Корпусы Rehau'!F410</f>
        <v>0</v>
      </c>
      <c r="D407">
        <f>IF(ISERROR(VLOOKUP(C407,'Корпусы Rehau'!$F$6:$AI$497,28,0))=TRUE,,VLOOKUP(C407,'Корпусы Rehau'!$F$6:$AI$497,28,0))</f>
        <v>0</v>
      </c>
      <c r="E407" s="87">
        <f>IF(ISERROR(VLOOKUP(C407,'Корпусы Rehau'!$F$6:$AI$497,30,0))=TRUE,,VLOOKUP(C407,'Корпусы Rehau'!$F$6:$AI$497,30,0))</f>
        <v>0</v>
      </c>
      <c r="F407" s="87">
        <f>IF(ISERROR(VLOOKUP(C407,'Корпусы Rehau'!$F$6:$AI$497,2,0))=TRUE,,VLOOKUP(C407,'Корпусы Rehau'!$F$6:$AI$497,2,0))</f>
        <v>0</v>
      </c>
    </row>
    <row r="408" spans="1:6">
      <c r="A408">
        <f t="shared" si="13"/>
        <v>0</v>
      </c>
      <c r="B408">
        <f t="shared" si="14"/>
        <v>0</v>
      </c>
      <c r="C408">
        <f>'Корпусы Rehau'!F411</f>
        <v>0</v>
      </c>
      <c r="D408">
        <f>IF(ISERROR(VLOOKUP(C408,'Корпусы Rehau'!$F$6:$AI$497,28,0))=TRUE,,VLOOKUP(C408,'Корпусы Rehau'!$F$6:$AI$497,28,0))</f>
        <v>0</v>
      </c>
      <c r="E408" s="87">
        <f>IF(ISERROR(VLOOKUP(C408,'Корпусы Rehau'!$F$6:$AI$497,30,0))=TRUE,,VLOOKUP(C408,'Корпусы Rehau'!$F$6:$AI$497,30,0))</f>
        <v>0</v>
      </c>
      <c r="F408" s="87">
        <f>IF(ISERROR(VLOOKUP(C408,'Корпусы Rehau'!$F$6:$AI$497,2,0))=TRUE,,VLOOKUP(C408,'Корпусы Rehau'!$F$6:$AI$497,2,0))</f>
        <v>0</v>
      </c>
    </row>
    <row r="409" spans="1:6">
      <c r="A409">
        <f t="shared" si="13"/>
        <v>0</v>
      </c>
      <c r="B409">
        <f t="shared" si="14"/>
        <v>0</v>
      </c>
      <c r="C409">
        <f>'Корпусы Rehau'!F412</f>
        <v>0</v>
      </c>
      <c r="D409">
        <f>IF(ISERROR(VLOOKUP(C409,'Корпусы Rehau'!$F$6:$AI$497,28,0))=TRUE,,VLOOKUP(C409,'Корпусы Rehau'!$F$6:$AI$497,28,0))</f>
        <v>0</v>
      </c>
      <c r="E409" s="87">
        <f>IF(ISERROR(VLOOKUP(C409,'Корпусы Rehau'!$F$6:$AI$497,30,0))=TRUE,,VLOOKUP(C409,'Корпусы Rehau'!$F$6:$AI$497,30,0))</f>
        <v>0</v>
      </c>
      <c r="F409" s="87">
        <f>IF(ISERROR(VLOOKUP(C409,'Корпусы Rehau'!$F$6:$AI$497,2,0))=TRUE,,VLOOKUP(C409,'Корпусы Rehau'!$F$6:$AI$497,2,0))</f>
        <v>0</v>
      </c>
    </row>
    <row r="410" spans="1:6">
      <c r="A410">
        <f t="shared" si="13"/>
        <v>0</v>
      </c>
      <c r="B410">
        <f t="shared" si="14"/>
        <v>0</v>
      </c>
      <c r="C410">
        <f>'Корпусы Rehau'!F413</f>
        <v>0</v>
      </c>
      <c r="D410">
        <f>IF(ISERROR(VLOOKUP(C410,'Корпусы Rehau'!$F$6:$AI$497,28,0))=TRUE,,VLOOKUP(C410,'Корпусы Rehau'!$F$6:$AI$497,28,0))</f>
        <v>0</v>
      </c>
      <c r="E410" s="87">
        <f>IF(ISERROR(VLOOKUP(C410,'Корпусы Rehau'!$F$6:$AI$497,30,0))=TRUE,,VLOOKUP(C410,'Корпусы Rehau'!$F$6:$AI$497,30,0))</f>
        <v>0</v>
      </c>
      <c r="F410" s="87">
        <f>IF(ISERROR(VLOOKUP(C410,'Корпусы Rehau'!$F$6:$AI$497,2,0))=TRUE,,VLOOKUP(C410,'Корпусы Rehau'!$F$6:$AI$497,2,0))</f>
        <v>0</v>
      </c>
    </row>
    <row r="411" spans="1:6">
      <c r="A411">
        <f t="shared" si="13"/>
        <v>0</v>
      </c>
      <c r="B411">
        <f t="shared" si="14"/>
        <v>0</v>
      </c>
      <c r="C411">
        <f>'Корпусы Rehau'!F414</f>
        <v>0</v>
      </c>
      <c r="D411">
        <f>IF(ISERROR(VLOOKUP(C411,'Корпусы Rehau'!$F$6:$AI$497,28,0))=TRUE,,VLOOKUP(C411,'Корпусы Rehau'!$F$6:$AI$497,28,0))</f>
        <v>0</v>
      </c>
      <c r="E411" s="87">
        <f>IF(ISERROR(VLOOKUP(C411,'Корпусы Rehau'!$F$6:$AI$497,30,0))=TRUE,,VLOOKUP(C411,'Корпусы Rehau'!$F$6:$AI$497,30,0))</f>
        <v>0</v>
      </c>
      <c r="F411" s="87">
        <f>IF(ISERROR(VLOOKUP(C411,'Корпусы Rehau'!$F$6:$AI$497,2,0))=TRUE,,VLOOKUP(C411,'Корпусы Rehau'!$F$6:$AI$497,2,0))</f>
        <v>0</v>
      </c>
    </row>
    <row r="412" spans="1:6">
      <c r="A412">
        <f t="shared" si="13"/>
        <v>0</v>
      </c>
      <c r="B412">
        <f t="shared" si="14"/>
        <v>0</v>
      </c>
      <c r="C412">
        <f>'Корпусы Rehau'!F415</f>
        <v>0</v>
      </c>
      <c r="D412">
        <f>IF(ISERROR(VLOOKUP(C412,'Корпусы Rehau'!$F$6:$AI$497,28,0))=TRUE,,VLOOKUP(C412,'Корпусы Rehau'!$F$6:$AI$497,28,0))</f>
        <v>0</v>
      </c>
      <c r="E412" s="87">
        <f>IF(ISERROR(VLOOKUP(C412,'Корпусы Rehau'!$F$6:$AI$497,30,0))=TRUE,,VLOOKUP(C412,'Корпусы Rehau'!$F$6:$AI$497,30,0))</f>
        <v>0</v>
      </c>
      <c r="F412" s="87">
        <f>IF(ISERROR(VLOOKUP(C412,'Корпусы Rehau'!$F$6:$AI$497,2,0))=TRUE,,VLOOKUP(C412,'Корпусы Rehau'!$F$6:$AI$497,2,0))</f>
        <v>0</v>
      </c>
    </row>
    <row r="413" spans="1:6">
      <c r="A413">
        <f t="shared" si="13"/>
        <v>0</v>
      </c>
      <c r="B413">
        <f t="shared" si="14"/>
        <v>0</v>
      </c>
      <c r="C413">
        <f>'Корпусы Rehau'!F416</f>
        <v>0</v>
      </c>
      <c r="D413">
        <f>IF(ISERROR(VLOOKUP(C413,'Корпусы Rehau'!$F$6:$AI$497,28,0))=TRUE,,VLOOKUP(C413,'Корпусы Rehau'!$F$6:$AI$497,28,0))</f>
        <v>0</v>
      </c>
      <c r="E413" s="87">
        <f>IF(ISERROR(VLOOKUP(C413,'Корпусы Rehau'!$F$6:$AI$497,30,0))=TRUE,,VLOOKUP(C413,'Корпусы Rehau'!$F$6:$AI$497,30,0))</f>
        <v>0</v>
      </c>
      <c r="F413" s="87">
        <f>IF(ISERROR(VLOOKUP(C413,'Корпусы Rehau'!$F$6:$AI$497,2,0))=TRUE,,VLOOKUP(C413,'Корпусы Rehau'!$F$6:$AI$497,2,0))</f>
        <v>0</v>
      </c>
    </row>
    <row r="414" spans="1:6">
      <c r="A414">
        <f t="shared" si="13"/>
        <v>0</v>
      </c>
      <c r="B414">
        <f t="shared" si="14"/>
        <v>0</v>
      </c>
      <c r="C414">
        <f>'Корпусы Rehau'!F417</f>
        <v>0</v>
      </c>
      <c r="D414">
        <f>IF(ISERROR(VLOOKUP(C414,'Корпусы Rehau'!$F$6:$AI$497,28,0))=TRUE,,VLOOKUP(C414,'Корпусы Rehau'!$F$6:$AI$497,28,0))</f>
        <v>0</v>
      </c>
      <c r="E414" s="87">
        <f>IF(ISERROR(VLOOKUP(C414,'Корпусы Rehau'!$F$6:$AI$497,30,0))=TRUE,,VLOOKUP(C414,'Корпусы Rehau'!$F$6:$AI$497,30,0))</f>
        <v>0</v>
      </c>
      <c r="F414" s="87">
        <f>IF(ISERROR(VLOOKUP(C414,'Корпусы Rehau'!$F$6:$AI$497,2,0))=TRUE,,VLOOKUP(C414,'Корпусы Rehau'!$F$6:$AI$497,2,0))</f>
        <v>0</v>
      </c>
    </row>
    <row r="415" spans="1:6">
      <c r="A415">
        <f t="shared" si="13"/>
        <v>0</v>
      </c>
      <c r="B415">
        <f t="shared" si="14"/>
        <v>0</v>
      </c>
      <c r="C415">
        <f>'Корпусы Rehau'!F418</f>
        <v>0</v>
      </c>
      <c r="D415">
        <f>IF(ISERROR(VLOOKUP(C415,'Корпусы Rehau'!$F$6:$AI$497,28,0))=TRUE,,VLOOKUP(C415,'Корпусы Rehau'!$F$6:$AI$497,28,0))</f>
        <v>0</v>
      </c>
      <c r="E415" s="87">
        <f>IF(ISERROR(VLOOKUP(C415,'Корпусы Rehau'!$F$6:$AI$497,30,0))=TRUE,,VLOOKUP(C415,'Корпусы Rehau'!$F$6:$AI$497,30,0))</f>
        <v>0</v>
      </c>
      <c r="F415" s="87">
        <f>IF(ISERROR(VLOOKUP(C415,'Корпусы Rehau'!$F$6:$AI$497,2,0))=TRUE,,VLOOKUP(C415,'Корпусы Rehau'!$F$6:$AI$497,2,0))</f>
        <v>0</v>
      </c>
    </row>
    <row r="416" spans="1:6">
      <c r="A416">
        <f t="shared" si="13"/>
        <v>0</v>
      </c>
      <c r="B416">
        <f t="shared" si="14"/>
        <v>0</v>
      </c>
      <c r="C416">
        <f>'Корпусы Rehau'!F419</f>
        <v>0</v>
      </c>
      <c r="D416">
        <f>IF(ISERROR(VLOOKUP(C416,'Корпусы Rehau'!$F$6:$AI$497,28,0))=TRUE,,VLOOKUP(C416,'Корпусы Rehau'!$F$6:$AI$497,28,0))</f>
        <v>0</v>
      </c>
      <c r="E416" s="87">
        <f>IF(ISERROR(VLOOKUP(C416,'Корпусы Rehau'!$F$6:$AI$497,30,0))=TRUE,,VLOOKUP(C416,'Корпусы Rehau'!$F$6:$AI$497,30,0))</f>
        <v>0</v>
      </c>
      <c r="F416" s="87">
        <f>IF(ISERROR(VLOOKUP(C416,'Корпусы Rehau'!$F$6:$AI$497,2,0))=TRUE,,VLOOKUP(C416,'Корпусы Rehau'!$F$6:$AI$497,2,0))</f>
        <v>0</v>
      </c>
    </row>
    <row r="417" spans="1:6">
      <c r="A417">
        <f t="shared" si="13"/>
        <v>0</v>
      </c>
      <c r="B417">
        <f t="shared" si="14"/>
        <v>0</v>
      </c>
      <c r="C417">
        <f>'Корпусы Rehau'!F420</f>
        <v>0</v>
      </c>
      <c r="D417">
        <f>IF(ISERROR(VLOOKUP(C417,'Корпусы Rehau'!$F$6:$AI$497,28,0))=TRUE,,VLOOKUP(C417,'Корпусы Rehau'!$F$6:$AI$497,28,0))</f>
        <v>0</v>
      </c>
      <c r="E417" s="87">
        <f>IF(ISERROR(VLOOKUP(C417,'Корпусы Rehau'!$F$6:$AI$497,30,0))=TRUE,,VLOOKUP(C417,'Корпусы Rehau'!$F$6:$AI$497,30,0))</f>
        <v>0</v>
      </c>
      <c r="F417" s="87">
        <f>IF(ISERROR(VLOOKUP(C417,'Корпусы Rehau'!$F$6:$AI$497,2,0))=TRUE,,VLOOKUP(C417,'Корпусы Rehau'!$F$6:$AI$497,2,0))</f>
        <v>0</v>
      </c>
    </row>
    <row r="418" spans="1:6">
      <c r="A418">
        <f t="shared" si="13"/>
        <v>0</v>
      </c>
      <c r="B418">
        <f t="shared" si="14"/>
        <v>0</v>
      </c>
      <c r="C418">
        <f>'Корпусы Rehau'!F421</f>
        <v>0</v>
      </c>
      <c r="D418">
        <f>IF(ISERROR(VLOOKUP(C418,'Корпусы Rehau'!$F$6:$AI$497,28,0))=TRUE,,VLOOKUP(C418,'Корпусы Rehau'!$F$6:$AI$497,28,0))</f>
        <v>0</v>
      </c>
      <c r="E418" s="87">
        <f>IF(ISERROR(VLOOKUP(C418,'Корпусы Rehau'!$F$6:$AI$497,30,0))=TRUE,,VLOOKUP(C418,'Корпусы Rehau'!$F$6:$AI$497,30,0))</f>
        <v>0</v>
      </c>
      <c r="F418" s="87">
        <f>IF(ISERROR(VLOOKUP(C418,'Корпусы Rehau'!$F$6:$AI$497,2,0))=TRUE,,VLOOKUP(C418,'Корпусы Rehau'!$F$6:$AI$497,2,0))</f>
        <v>0</v>
      </c>
    </row>
    <row r="419" spans="1:6">
      <c r="A419">
        <f t="shared" si="13"/>
        <v>0</v>
      </c>
      <c r="B419">
        <f t="shared" si="14"/>
        <v>0</v>
      </c>
      <c r="C419">
        <f>'Корпусы Rehau'!F422</f>
        <v>0</v>
      </c>
      <c r="D419">
        <f>IF(ISERROR(VLOOKUP(C419,'Корпусы Rehau'!$F$6:$AI$497,28,0))=TRUE,,VLOOKUP(C419,'Корпусы Rehau'!$F$6:$AI$497,28,0))</f>
        <v>0</v>
      </c>
      <c r="E419" s="87">
        <f>IF(ISERROR(VLOOKUP(C419,'Корпусы Rehau'!$F$6:$AI$497,30,0))=TRUE,,VLOOKUP(C419,'Корпусы Rehau'!$F$6:$AI$497,30,0))</f>
        <v>0</v>
      </c>
      <c r="F419" s="87">
        <f>IF(ISERROR(VLOOKUP(C419,'Корпусы Rehau'!$F$6:$AI$497,2,0))=TRUE,,VLOOKUP(C419,'Корпусы Rehau'!$F$6:$AI$497,2,0))</f>
        <v>0</v>
      </c>
    </row>
    <row r="420" spans="1:6">
      <c r="A420">
        <f t="shared" si="13"/>
        <v>0</v>
      </c>
      <c r="B420">
        <f t="shared" si="14"/>
        <v>0</v>
      </c>
      <c r="C420">
        <f>'Корпусы Rehau'!F423</f>
        <v>0</v>
      </c>
      <c r="D420">
        <f>IF(ISERROR(VLOOKUP(C420,'Корпусы Rehau'!$F$6:$AI$497,28,0))=TRUE,,VLOOKUP(C420,'Корпусы Rehau'!$F$6:$AI$497,28,0))</f>
        <v>0</v>
      </c>
      <c r="E420" s="87">
        <f>IF(ISERROR(VLOOKUP(C420,'Корпусы Rehau'!$F$6:$AI$497,30,0))=TRUE,,VLOOKUP(C420,'Корпусы Rehau'!$F$6:$AI$497,30,0))</f>
        <v>0</v>
      </c>
      <c r="F420" s="87">
        <f>IF(ISERROR(VLOOKUP(C420,'Корпусы Rehau'!$F$6:$AI$497,2,0))=TRUE,,VLOOKUP(C420,'Корпусы Rehau'!$F$6:$AI$497,2,0))</f>
        <v>0</v>
      </c>
    </row>
    <row r="421" spans="1:6">
      <c r="A421">
        <f t="shared" si="13"/>
        <v>0</v>
      </c>
      <c r="B421">
        <f t="shared" si="14"/>
        <v>0</v>
      </c>
      <c r="C421">
        <f>'Корпусы Rehau'!F424</f>
        <v>0</v>
      </c>
      <c r="D421">
        <f>IF(ISERROR(VLOOKUP(C421,'Корпусы Rehau'!$F$6:$AI$497,28,0))=TRUE,,VLOOKUP(C421,'Корпусы Rehau'!$F$6:$AI$497,28,0))</f>
        <v>0</v>
      </c>
      <c r="E421" s="87">
        <f>IF(ISERROR(VLOOKUP(C421,'Корпусы Rehau'!$F$6:$AI$497,30,0))=TRUE,,VLOOKUP(C421,'Корпусы Rehau'!$F$6:$AI$497,30,0))</f>
        <v>0</v>
      </c>
      <c r="F421" s="87">
        <f>IF(ISERROR(VLOOKUP(C421,'Корпусы Rehau'!$F$6:$AI$497,2,0))=TRUE,,VLOOKUP(C421,'Корпусы Rehau'!$F$6:$AI$497,2,0))</f>
        <v>0</v>
      </c>
    </row>
    <row r="422" spans="1:6">
      <c r="A422">
        <f t="shared" si="13"/>
        <v>0</v>
      </c>
      <c r="B422">
        <f t="shared" si="14"/>
        <v>0</v>
      </c>
      <c r="C422">
        <f>'Корпусы Rehau'!F425</f>
        <v>0</v>
      </c>
      <c r="D422">
        <f>IF(ISERROR(VLOOKUP(C422,'Корпусы Rehau'!$F$6:$AI$497,28,0))=TRUE,,VLOOKUP(C422,'Корпусы Rehau'!$F$6:$AI$497,28,0))</f>
        <v>0</v>
      </c>
      <c r="E422" s="87">
        <f>IF(ISERROR(VLOOKUP(C422,'Корпусы Rehau'!$F$6:$AI$497,30,0))=TRUE,,VLOOKUP(C422,'Корпусы Rehau'!$F$6:$AI$497,30,0))</f>
        <v>0</v>
      </c>
      <c r="F422" s="87">
        <f>IF(ISERROR(VLOOKUP(C422,'Корпусы Rehau'!$F$6:$AI$497,2,0))=TRUE,,VLOOKUP(C422,'Корпусы Rehau'!$F$6:$AI$497,2,0))</f>
        <v>0</v>
      </c>
    </row>
    <row r="423" spans="1:6">
      <c r="A423">
        <f t="shared" si="13"/>
        <v>0</v>
      </c>
      <c r="B423">
        <f t="shared" si="14"/>
        <v>0</v>
      </c>
      <c r="C423">
        <f>'Корпусы Rehau'!F426</f>
        <v>0</v>
      </c>
      <c r="D423">
        <f>IF(ISERROR(VLOOKUP(C423,'Корпусы Rehau'!$F$6:$AI$497,28,0))=TRUE,,VLOOKUP(C423,'Корпусы Rehau'!$F$6:$AI$497,28,0))</f>
        <v>0</v>
      </c>
      <c r="E423" s="87">
        <f>IF(ISERROR(VLOOKUP(C423,'Корпусы Rehau'!$F$6:$AI$497,30,0))=TRUE,,VLOOKUP(C423,'Корпусы Rehau'!$F$6:$AI$497,30,0))</f>
        <v>0</v>
      </c>
      <c r="F423" s="87">
        <f>IF(ISERROR(VLOOKUP(C423,'Корпусы Rehau'!$F$6:$AI$497,2,0))=TRUE,,VLOOKUP(C423,'Корпусы Rehau'!$F$6:$AI$497,2,0))</f>
        <v>0</v>
      </c>
    </row>
    <row r="424" spans="1:6">
      <c r="A424">
        <f t="shared" si="13"/>
        <v>0</v>
      </c>
      <c r="B424">
        <f t="shared" si="14"/>
        <v>0</v>
      </c>
      <c r="C424">
        <f>'Корпусы Rehau'!F427</f>
        <v>0</v>
      </c>
      <c r="D424">
        <f>IF(ISERROR(VLOOKUP(C424,'Корпусы Rehau'!$F$6:$AI$497,28,0))=TRUE,,VLOOKUP(C424,'Корпусы Rehau'!$F$6:$AI$497,28,0))</f>
        <v>0</v>
      </c>
      <c r="E424" s="87">
        <f>IF(ISERROR(VLOOKUP(C424,'Корпусы Rehau'!$F$6:$AI$497,30,0))=TRUE,,VLOOKUP(C424,'Корпусы Rehau'!$F$6:$AI$497,30,0))</f>
        <v>0</v>
      </c>
      <c r="F424" s="87">
        <f>IF(ISERROR(VLOOKUP(C424,'Корпусы Rehau'!$F$6:$AI$497,2,0))=TRUE,,VLOOKUP(C424,'Корпусы Rehau'!$F$6:$AI$497,2,0))</f>
        <v>0</v>
      </c>
    </row>
    <row r="425" spans="1:6">
      <c r="A425">
        <f t="shared" si="13"/>
        <v>0</v>
      </c>
      <c r="B425">
        <f t="shared" si="14"/>
        <v>0</v>
      </c>
      <c r="C425">
        <f>'Корпусы Rehau'!F428</f>
        <v>0</v>
      </c>
      <c r="D425">
        <f>IF(ISERROR(VLOOKUP(C425,'Корпусы Rehau'!$F$6:$AI$497,28,0))=TRUE,,VLOOKUP(C425,'Корпусы Rehau'!$F$6:$AI$497,28,0))</f>
        <v>0</v>
      </c>
      <c r="E425" s="87">
        <f>IF(ISERROR(VLOOKUP(C425,'Корпусы Rehau'!$F$6:$AI$497,30,0))=TRUE,,VLOOKUP(C425,'Корпусы Rehau'!$F$6:$AI$497,30,0))</f>
        <v>0</v>
      </c>
      <c r="F425" s="87">
        <f>IF(ISERROR(VLOOKUP(C425,'Корпусы Rehau'!$F$6:$AI$497,2,0))=TRUE,,VLOOKUP(C425,'Корпусы Rehau'!$F$6:$AI$497,2,0))</f>
        <v>0</v>
      </c>
    </row>
    <row r="426" spans="1:6">
      <c r="A426">
        <f t="shared" si="13"/>
        <v>0</v>
      </c>
      <c r="B426">
        <f t="shared" si="14"/>
        <v>0</v>
      </c>
      <c r="C426">
        <f>'Корпусы Rehau'!F429</f>
        <v>0</v>
      </c>
      <c r="D426">
        <f>IF(ISERROR(VLOOKUP(C426,'Корпусы Rehau'!$F$6:$AI$497,28,0))=TRUE,,VLOOKUP(C426,'Корпусы Rehau'!$F$6:$AI$497,28,0))</f>
        <v>0</v>
      </c>
      <c r="E426" s="87">
        <f>IF(ISERROR(VLOOKUP(C426,'Корпусы Rehau'!$F$6:$AI$497,30,0))=TRUE,,VLOOKUP(C426,'Корпусы Rehau'!$F$6:$AI$497,30,0))</f>
        <v>0</v>
      </c>
      <c r="F426" s="87">
        <f>IF(ISERROR(VLOOKUP(C426,'Корпусы Rehau'!$F$6:$AI$497,2,0))=TRUE,,VLOOKUP(C426,'Корпусы Rehau'!$F$6:$AI$497,2,0))</f>
        <v>0</v>
      </c>
    </row>
    <row r="427" spans="1:6">
      <c r="A427">
        <f t="shared" si="13"/>
        <v>0</v>
      </c>
      <c r="B427">
        <f t="shared" si="14"/>
        <v>0</v>
      </c>
      <c r="C427">
        <f>'Корпусы Rehau'!F430</f>
        <v>0</v>
      </c>
      <c r="D427">
        <f>IF(ISERROR(VLOOKUP(C427,'Корпусы Rehau'!$F$6:$AI$497,28,0))=TRUE,,VLOOKUP(C427,'Корпусы Rehau'!$F$6:$AI$497,28,0))</f>
        <v>0</v>
      </c>
      <c r="E427" s="87">
        <f>IF(ISERROR(VLOOKUP(C427,'Корпусы Rehau'!$F$6:$AI$497,30,0))=TRUE,,VLOOKUP(C427,'Корпусы Rehau'!$F$6:$AI$497,30,0))</f>
        <v>0</v>
      </c>
      <c r="F427" s="87">
        <f>IF(ISERROR(VLOOKUP(C427,'Корпусы Rehau'!$F$6:$AI$497,2,0))=TRUE,,VLOOKUP(C427,'Корпусы Rehau'!$F$6:$AI$497,2,0))</f>
        <v>0</v>
      </c>
    </row>
    <row r="428" spans="1:6">
      <c r="A428">
        <f t="shared" si="13"/>
        <v>0</v>
      </c>
      <c r="B428">
        <f t="shared" si="14"/>
        <v>0</v>
      </c>
      <c r="C428">
        <f>'Корпусы Rehau'!F431</f>
        <v>0</v>
      </c>
      <c r="D428">
        <f>IF(ISERROR(VLOOKUP(C428,'Корпусы Rehau'!$F$6:$AI$497,28,0))=TRUE,,VLOOKUP(C428,'Корпусы Rehau'!$F$6:$AI$497,28,0))</f>
        <v>0</v>
      </c>
      <c r="E428" s="87">
        <f>IF(ISERROR(VLOOKUP(C428,'Корпусы Rehau'!$F$6:$AI$497,30,0))=TRUE,,VLOOKUP(C428,'Корпусы Rehau'!$F$6:$AI$497,30,0))</f>
        <v>0</v>
      </c>
      <c r="F428" s="87">
        <f>IF(ISERROR(VLOOKUP(C428,'Корпусы Rehau'!$F$6:$AI$497,2,0))=TRUE,,VLOOKUP(C428,'Корпусы Rehau'!$F$6:$AI$497,2,0))</f>
        <v>0</v>
      </c>
    </row>
    <row r="429" spans="1:6">
      <c r="A429">
        <f t="shared" si="13"/>
        <v>0</v>
      </c>
      <c r="B429">
        <f t="shared" si="14"/>
        <v>0</v>
      </c>
      <c r="C429">
        <f>'Корпусы Rehau'!F432</f>
        <v>0</v>
      </c>
      <c r="D429">
        <f>IF(ISERROR(VLOOKUP(C429,'Корпусы Rehau'!$F$6:$AI$497,28,0))=TRUE,,VLOOKUP(C429,'Корпусы Rehau'!$F$6:$AI$497,28,0))</f>
        <v>0</v>
      </c>
      <c r="E429" s="87">
        <f>IF(ISERROR(VLOOKUP(C429,'Корпусы Rehau'!$F$6:$AI$497,30,0))=TRUE,,VLOOKUP(C429,'Корпусы Rehau'!$F$6:$AI$497,30,0))</f>
        <v>0</v>
      </c>
      <c r="F429" s="87">
        <f>IF(ISERROR(VLOOKUP(C429,'Корпусы Rehau'!$F$6:$AI$497,2,0))=TRUE,,VLOOKUP(C429,'Корпусы Rehau'!$F$6:$AI$497,2,0))</f>
        <v>0</v>
      </c>
    </row>
    <row r="430" spans="1:6">
      <c r="A430">
        <f t="shared" si="13"/>
        <v>0</v>
      </c>
      <c r="B430">
        <f t="shared" si="14"/>
        <v>0</v>
      </c>
      <c r="C430">
        <f>'Корпусы Rehau'!F433</f>
        <v>0</v>
      </c>
      <c r="D430">
        <f>IF(ISERROR(VLOOKUP(C430,'Корпусы Rehau'!$F$6:$AI$497,28,0))=TRUE,,VLOOKUP(C430,'Корпусы Rehau'!$F$6:$AI$497,28,0))</f>
        <v>0</v>
      </c>
      <c r="E430" s="87">
        <f>IF(ISERROR(VLOOKUP(C430,'Корпусы Rehau'!$F$6:$AI$497,30,0))=TRUE,,VLOOKUP(C430,'Корпусы Rehau'!$F$6:$AI$497,30,0))</f>
        <v>0</v>
      </c>
      <c r="F430" s="87">
        <f>IF(ISERROR(VLOOKUP(C430,'Корпусы Rehau'!$F$6:$AI$497,2,0))=TRUE,,VLOOKUP(C430,'Корпусы Rehau'!$F$6:$AI$497,2,0))</f>
        <v>0</v>
      </c>
    </row>
    <row r="431" spans="1:6">
      <c r="A431">
        <f t="shared" si="13"/>
        <v>0</v>
      </c>
      <c r="B431">
        <f t="shared" si="14"/>
        <v>0</v>
      </c>
      <c r="C431">
        <f>'Корпусы Rehau'!F434</f>
        <v>0</v>
      </c>
      <c r="D431">
        <f>IF(ISERROR(VLOOKUP(C431,'Корпусы Rehau'!$F$6:$AI$497,28,0))=TRUE,,VLOOKUP(C431,'Корпусы Rehau'!$F$6:$AI$497,28,0))</f>
        <v>0</v>
      </c>
      <c r="E431" s="87">
        <f>IF(ISERROR(VLOOKUP(C431,'Корпусы Rehau'!$F$6:$AI$497,30,0))=TRUE,,VLOOKUP(C431,'Корпусы Rehau'!$F$6:$AI$497,30,0))</f>
        <v>0</v>
      </c>
      <c r="F431" s="87">
        <f>IF(ISERROR(VLOOKUP(C431,'Корпусы Rehau'!$F$6:$AI$497,2,0))=TRUE,,VLOOKUP(C431,'Корпусы Rehau'!$F$6:$AI$497,2,0))</f>
        <v>0</v>
      </c>
    </row>
    <row r="432" spans="1:6">
      <c r="A432">
        <f t="shared" si="13"/>
        <v>0</v>
      </c>
      <c r="B432">
        <f t="shared" si="14"/>
        <v>0</v>
      </c>
      <c r="C432">
        <f>'Корпусы Rehau'!F435</f>
        <v>0</v>
      </c>
      <c r="D432">
        <f>IF(ISERROR(VLOOKUP(C432,'Корпусы Rehau'!$F$6:$AI$497,28,0))=TRUE,,VLOOKUP(C432,'Корпусы Rehau'!$F$6:$AI$497,28,0))</f>
        <v>0</v>
      </c>
      <c r="E432" s="87">
        <f>IF(ISERROR(VLOOKUP(C432,'Корпусы Rehau'!$F$6:$AI$497,30,0))=TRUE,,VLOOKUP(C432,'Корпусы Rehau'!$F$6:$AI$497,30,0))</f>
        <v>0</v>
      </c>
      <c r="F432" s="87">
        <f>IF(ISERROR(VLOOKUP(C432,'Корпусы Rehau'!$F$6:$AI$497,2,0))=TRUE,,VLOOKUP(C432,'Корпусы Rehau'!$F$6:$AI$497,2,0))</f>
        <v>0</v>
      </c>
    </row>
    <row r="433" spans="1:6">
      <c r="A433">
        <f t="shared" si="13"/>
        <v>0</v>
      </c>
      <c r="B433">
        <f t="shared" si="14"/>
        <v>0</v>
      </c>
      <c r="C433">
        <f>'Корпусы Rehau'!F436</f>
        <v>0</v>
      </c>
      <c r="D433">
        <f>IF(ISERROR(VLOOKUP(C433,'Корпусы Rehau'!$F$6:$AI$497,28,0))=TRUE,,VLOOKUP(C433,'Корпусы Rehau'!$F$6:$AI$497,28,0))</f>
        <v>0</v>
      </c>
      <c r="E433" s="87">
        <f>IF(ISERROR(VLOOKUP(C433,'Корпусы Rehau'!$F$6:$AI$497,30,0))=TRUE,,VLOOKUP(C433,'Корпусы Rehau'!$F$6:$AI$497,30,0))</f>
        <v>0</v>
      </c>
      <c r="F433" s="87">
        <f>IF(ISERROR(VLOOKUP(C433,'Корпусы Rehau'!$F$6:$AI$497,2,0))=TRUE,,VLOOKUP(C433,'Корпусы Rehau'!$F$6:$AI$497,2,0))</f>
        <v>0</v>
      </c>
    </row>
    <row r="434" spans="1:6">
      <c r="A434">
        <f t="shared" si="13"/>
        <v>0</v>
      </c>
      <c r="B434">
        <f t="shared" si="14"/>
        <v>0</v>
      </c>
      <c r="C434">
        <f>'Корпусы Rehau'!F437</f>
        <v>0</v>
      </c>
      <c r="D434">
        <f>IF(ISERROR(VLOOKUP(C434,'Корпусы Rehau'!$F$6:$AI$497,28,0))=TRUE,,VLOOKUP(C434,'Корпусы Rehau'!$F$6:$AI$497,28,0))</f>
        <v>0</v>
      </c>
      <c r="E434" s="87">
        <f>IF(ISERROR(VLOOKUP(C434,'Корпусы Rehau'!$F$6:$AI$497,30,0))=TRUE,,VLOOKUP(C434,'Корпусы Rehau'!$F$6:$AI$497,30,0))</f>
        <v>0</v>
      </c>
      <c r="F434" s="87">
        <f>IF(ISERROR(VLOOKUP(C434,'Корпусы Rehau'!$F$6:$AI$497,2,0))=TRUE,,VLOOKUP(C434,'Корпусы Rehau'!$F$6:$AI$497,2,0))</f>
        <v>0</v>
      </c>
    </row>
    <row r="435" spans="1:6">
      <c r="A435">
        <f t="shared" si="13"/>
        <v>0</v>
      </c>
      <c r="B435">
        <f t="shared" si="14"/>
        <v>0</v>
      </c>
      <c r="C435">
        <f>'Корпусы Rehau'!F438</f>
        <v>0</v>
      </c>
      <c r="D435">
        <f>IF(ISERROR(VLOOKUP(C435,'Корпусы Rehau'!$F$6:$AI$497,28,0))=TRUE,,VLOOKUP(C435,'Корпусы Rehau'!$F$6:$AI$497,28,0))</f>
        <v>0</v>
      </c>
      <c r="E435" s="87">
        <f>IF(ISERROR(VLOOKUP(C435,'Корпусы Rehau'!$F$6:$AI$497,30,0))=TRUE,,VLOOKUP(C435,'Корпусы Rehau'!$F$6:$AI$497,30,0))</f>
        <v>0</v>
      </c>
      <c r="F435" s="87">
        <f>IF(ISERROR(VLOOKUP(C435,'Корпусы Rehau'!$F$6:$AI$497,2,0))=TRUE,,VLOOKUP(C435,'Корпусы Rehau'!$F$6:$AI$497,2,0))</f>
        <v>0</v>
      </c>
    </row>
    <row r="436" spans="1:6">
      <c r="A436">
        <f t="shared" si="13"/>
        <v>0</v>
      </c>
      <c r="B436">
        <f t="shared" si="14"/>
        <v>0</v>
      </c>
      <c r="C436">
        <f>'Корпусы Rehau'!F439</f>
        <v>0</v>
      </c>
      <c r="D436">
        <f>IF(ISERROR(VLOOKUP(C436,'Корпусы Rehau'!$F$6:$AI$497,28,0))=TRUE,,VLOOKUP(C436,'Корпусы Rehau'!$F$6:$AI$497,28,0))</f>
        <v>0</v>
      </c>
      <c r="E436" s="87">
        <f>IF(ISERROR(VLOOKUP(C436,'Корпусы Rehau'!$F$6:$AI$497,30,0))=TRUE,,VLOOKUP(C436,'Корпусы Rehau'!$F$6:$AI$497,30,0))</f>
        <v>0</v>
      </c>
      <c r="F436" s="87">
        <f>IF(ISERROR(VLOOKUP(C436,'Корпусы Rehau'!$F$6:$AI$497,2,0))=TRUE,,VLOOKUP(C436,'Корпусы Rehau'!$F$6:$AI$497,2,0))</f>
        <v>0</v>
      </c>
    </row>
    <row r="437" spans="1:6">
      <c r="A437">
        <f t="shared" si="13"/>
        <v>0</v>
      </c>
      <c r="B437">
        <f t="shared" si="14"/>
        <v>0</v>
      </c>
      <c r="C437">
        <f>'Корпусы Rehau'!F440</f>
        <v>0</v>
      </c>
      <c r="D437">
        <f>IF(ISERROR(VLOOKUP(C437,'Корпусы Rehau'!$F$6:$AI$497,28,0))=TRUE,,VLOOKUP(C437,'Корпусы Rehau'!$F$6:$AI$497,28,0))</f>
        <v>0</v>
      </c>
      <c r="E437" s="87">
        <f>IF(ISERROR(VLOOKUP(C437,'Корпусы Rehau'!$F$6:$AI$497,30,0))=TRUE,,VLOOKUP(C437,'Корпусы Rehau'!$F$6:$AI$497,30,0))</f>
        <v>0</v>
      </c>
      <c r="F437" s="87">
        <f>IF(ISERROR(VLOOKUP(C437,'Корпусы Rehau'!$F$6:$AI$497,2,0))=TRUE,,VLOOKUP(C437,'Корпусы Rehau'!$F$6:$AI$497,2,0))</f>
        <v>0</v>
      </c>
    </row>
    <row r="438" spans="1:6">
      <c r="A438">
        <f t="shared" si="13"/>
        <v>0</v>
      </c>
      <c r="B438">
        <f t="shared" si="14"/>
        <v>0</v>
      </c>
      <c r="C438">
        <f>'Корпусы Rehau'!F441</f>
        <v>0</v>
      </c>
      <c r="D438">
        <f>IF(ISERROR(VLOOKUP(C438,'Корпусы Rehau'!$F$6:$AI$497,28,0))=TRUE,,VLOOKUP(C438,'Корпусы Rehau'!$F$6:$AI$497,28,0))</f>
        <v>0</v>
      </c>
      <c r="E438" s="87">
        <f>IF(ISERROR(VLOOKUP(C438,'Корпусы Rehau'!$F$6:$AI$497,30,0))=TRUE,,VLOOKUP(C438,'Корпусы Rehau'!$F$6:$AI$497,30,0))</f>
        <v>0</v>
      </c>
      <c r="F438" s="87">
        <f>IF(ISERROR(VLOOKUP(C438,'Корпусы Rehau'!$F$6:$AI$497,2,0))=TRUE,,VLOOKUP(C438,'Корпусы Rehau'!$F$6:$AI$497,2,0))</f>
        <v>0</v>
      </c>
    </row>
    <row r="439" spans="1:6">
      <c r="A439">
        <f t="shared" si="13"/>
        <v>0</v>
      </c>
      <c r="B439">
        <f t="shared" si="14"/>
        <v>0</v>
      </c>
      <c r="C439">
        <f>'Корпусы Rehau'!F442</f>
        <v>0</v>
      </c>
      <c r="D439">
        <f>IF(ISERROR(VLOOKUP(C439,'Корпусы Rehau'!$F$6:$AI$497,28,0))=TRUE,,VLOOKUP(C439,'Корпусы Rehau'!$F$6:$AI$497,28,0))</f>
        <v>0</v>
      </c>
      <c r="E439" s="87">
        <f>IF(ISERROR(VLOOKUP(C439,'Корпусы Rehau'!$F$6:$AI$497,30,0))=TRUE,,VLOOKUP(C439,'Корпусы Rehau'!$F$6:$AI$497,30,0))</f>
        <v>0</v>
      </c>
      <c r="F439" s="87">
        <f>IF(ISERROR(VLOOKUP(C439,'Корпусы Rehau'!$F$6:$AI$497,2,0))=TRUE,,VLOOKUP(C439,'Корпусы Rehau'!$F$6:$AI$497,2,0))</f>
        <v>0</v>
      </c>
    </row>
    <row r="440" spans="1:6">
      <c r="A440">
        <f t="shared" si="13"/>
        <v>0</v>
      </c>
      <c r="B440">
        <f t="shared" si="14"/>
        <v>0</v>
      </c>
      <c r="C440">
        <f>'Корпусы Rehau'!F443</f>
        <v>0</v>
      </c>
      <c r="D440">
        <f>IF(ISERROR(VLOOKUP(C440,'Корпусы Rehau'!$F$6:$AI$497,28,0))=TRUE,,VLOOKUP(C440,'Корпусы Rehau'!$F$6:$AI$497,28,0))</f>
        <v>0</v>
      </c>
      <c r="E440" s="87">
        <f>IF(ISERROR(VLOOKUP(C440,'Корпусы Rehau'!$F$6:$AI$497,30,0))=TRUE,,VLOOKUP(C440,'Корпусы Rehau'!$F$6:$AI$497,30,0))</f>
        <v>0</v>
      </c>
      <c r="F440" s="87">
        <f>IF(ISERROR(VLOOKUP(C440,'Корпусы Rehau'!$F$6:$AI$497,2,0))=TRUE,,VLOOKUP(C440,'Корпусы Rehau'!$F$6:$AI$497,2,0))</f>
        <v>0</v>
      </c>
    </row>
    <row r="441" spans="1:6">
      <c r="A441">
        <f t="shared" si="13"/>
        <v>0</v>
      </c>
      <c r="B441">
        <f t="shared" si="14"/>
        <v>0</v>
      </c>
      <c r="C441">
        <f>'Корпусы Rehau'!F444</f>
        <v>0</v>
      </c>
      <c r="D441">
        <f>IF(ISERROR(VLOOKUP(C441,'Корпусы Rehau'!$F$6:$AI$497,28,0))=TRUE,,VLOOKUP(C441,'Корпусы Rehau'!$F$6:$AI$497,28,0))</f>
        <v>0</v>
      </c>
      <c r="E441" s="87">
        <f>IF(ISERROR(VLOOKUP(C441,'Корпусы Rehau'!$F$6:$AI$497,30,0))=TRUE,,VLOOKUP(C441,'Корпусы Rehau'!$F$6:$AI$497,30,0))</f>
        <v>0</v>
      </c>
      <c r="F441" s="87">
        <f>IF(ISERROR(VLOOKUP(C441,'Корпусы Rehau'!$F$6:$AI$497,2,0))=TRUE,,VLOOKUP(C441,'Корпусы Rehau'!$F$6:$AI$497,2,0))</f>
        <v>0</v>
      </c>
    </row>
    <row r="442" spans="1:6">
      <c r="A442">
        <f t="shared" si="13"/>
        <v>0</v>
      </c>
      <c r="B442">
        <f t="shared" si="14"/>
        <v>0</v>
      </c>
      <c r="C442">
        <f>'Корпусы Rehau'!F445</f>
        <v>0</v>
      </c>
      <c r="D442">
        <f>IF(ISERROR(VLOOKUP(C442,'Корпусы Rehau'!$F$6:$AI$497,28,0))=TRUE,,VLOOKUP(C442,'Корпусы Rehau'!$F$6:$AI$497,28,0))</f>
        <v>0</v>
      </c>
      <c r="E442" s="87">
        <f>IF(ISERROR(VLOOKUP(C442,'Корпусы Rehau'!$F$6:$AI$497,30,0))=TRUE,,VLOOKUP(C442,'Корпусы Rehau'!$F$6:$AI$497,30,0))</f>
        <v>0</v>
      </c>
      <c r="F442" s="87">
        <f>IF(ISERROR(VLOOKUP(C442,'Корпусы Rehau'!$F$6:$AI$497,2,0))=TRUE,,VLOOKUP(C442,'Корпусы Rehau'!$F$6:$AI$497,2,0))</f>
        <v>0</v>
      </c>
    </row>
    <row r="443" spans="1:6">
      <c r="A443">
        <f t="shared" si="13"/>
        <v>0</v>
      </c>
      <c r="B443">
        <f t="shared" si="14"/>
        <v>0</v>
      </c>
      <c r="C443">
        <f>'Корпусы Rehau'!F446</f>
        <v>0</v>
      </c>
      <c r="D443">
        <f>IF(ISERROR(VLOOKUP(C443,'Корпусы Rehau'!$F$6:$AI$497,28,0))=TRUE,,VLOOKUP(C443,'Корпусы Rehau'!$F$6:$AI$497,28,0))</f>
        <v>0</v>
      </c>
      <c r="E443" s="87">
        <f>IF(ISERROR(VLOOKUP(C443,'Корпусы Rehau'!$F$6:$AI$497,30,0))=TRUE,,VLOOKUP(C443,'Корпусы Rehau'!$F$6:$AI$497,30,0))</f>
        <v>0</v>
      </c>
      <c r="F443" s="87">
        <f>IF(ISERROR(VLOOKUP(C443,'Корпусы Rehau'!$F$6:$AI$497,2,0))=TRUE,,VLOOKUP(C443,'Корпусы Rehau'!$F$6:$AI$497,2,0))</f>
        <v>0</v>
      </c>
    </row>
    <row r="444" spans="1:6">
      <c r="A444">
        <f t="shared" si="13"/>
        <v>0</v>
      </c>
      <c r="B444">
        <f t="shared" si="14"/>
        <v>0</v>
      </c>
      <c r="C444">
        <f>'Корпусы Rehau'!F447</f>
        <v>0</v>
      </c>
      <c r="D444">
        <f>IF(ISERROR(VLOOKUP(C444,'Корпусы Rehau'!$F$6:$AI$497,28,0))=TRUE,,VLOOKUP(C444,'Корпусы Rehau'!$F$6:$AI$497,28,0))</f>
        <v>0</v>
      </c>
      <c r="E444" s="87">
        <f>IF(ISERROR(VLOOKUP(C444,'Корпусы Rehau'!$F$6:$AI$497,30,0))=TRUE,,VLOOKUP(C444,'Корпусы Rehau'!$F$6:$AI$497,30,0))</f>
        <v>0</v>
      </c>
      <c r="F444" s="87">
        <f>IF(ISERROR(VLOOKUP(C444,'Корпусы Rehau'!$F$6:$AI$497,2,0))=TRUE,,VLOOKUP(C444,'Корпусы Rehau'!$F$6:$AI$497,2,0))</f>
        <v>0</v>
      </c>
    </row>
    <row r="445" spans="1:6">
      <c r="A445">
        <f t="shared" si="13"/>
        <v>0</v>
      </c>
      <c r="B445">
        <f t="shared" si="14"/>
        <v>0</v>
      </c>
      <c r="C445">
        <f>'Корпусы Rehau'!F448</f>
        <v>0</v>
      </c>
      <c r="D445">
        <f>IF(ISERROR(VLOOKUP(C445,'Корпусы Rehau'!$F$6:$AI$497,28,0))=TRUE,,VLOOKUP(C445,'Корпусы Rehau'!$F$6:$AI$497,28,0))</f>
        <v>0</v>
      </c>
      <c r="E445" s="87">
        <f>IF(ISERROR(VLOOKUP(C445,'Корпусы Rehau'!$F$6:$AI$497,30,0))=TRUE,,VLOOKUP(C445,'Корпусы Rehau'!$F$6:$AI$497,30,0))</f>
        <v>0</v>
      </c>
      <c r="F445" s="87">
        <f>IF(ISERROR(VLOOKUP(C445,'Корпусы Rehau'!$F$6:$AI$497,2,0))=TRUE,,VLOOKUP(C445,'Корпусы Rehau'!$F$6:$AI$497,2,0))</f>
        <v>0</v>
      </c>
    </row>
    <row r="446" spans="1:6">
      <c r="A446">
        <f t="shared" si="13"/>
        <v>0</v>
      </c>
      <c r="B446">
        <f t="shared" si="14"/>
        <v>0</v>
      </c>
      <c r="C446">
        <f>'Корпусы Rehau'!F449</f>
        <v>0</v>
      </c>
      <c r="D446">
        <f>IF(ISERROR(VLOOKUP(C446,'Корпусы Rehau'!$F$6:$AI$497,28,0))=TRUE,,VLOOKUP(C446,'Корпусы Rehau'!$F$6:$AI$497,28,0))</f>
        <v>0</v>
      </c>
      <c r="E446" s="87">
        <f>IF(ISERROR(VLOOKUP(C446,'Корпусы Rehau'!$F$6:$AI$497,30,0))=TRUE,,VLOOKUP(C446,'Корпусы Rehau'!$F$6:$AI$497,30,0))</f>
        <v>0</v>
      </c>
      <c r="F446" s="87">
        <f>IF(ISERROR(VLOOKUP(C446,'Корпусы Rehau'!$F$6:$AI$497,2,0))=TRUE,,VLOOKUP(C446,'Корпусы Rehau'!$F$6:$AI$497,2,0))</f>
        <v>0</v>
      </c>
    </row>
    <row r="447" spans="1:6">
      <c r="A447">
        <f t="shared" si="13"/>
        <v>0</v>
      </c>
      <c r="B447">
        <f t="shared" si="14"/>
        <v>0</v>
      </c>
      <c r="C447">
        <f>'Корпусы Rehau'!F450</f>
        <v>0</v>
      </c>
      <c r="D447">
        <f>IF(ISERROR(VLOOKUP(C447,'Корпусы Rehau'!$F$6:$AI$497,28,0))=TRUE,,VLOOKUP(C447,'Корпусы Rehau'!$F$6:$AI$497,28,0))</f>
        <v>0</v>
      </c>
      <c r="E447" s="87">
        <f>IF(ISERROR(VLOOKUP(C447,'Корпусы Rehau'!$F$6:$AI$497,30,0))=TRUE,,VLOOKUP(C447,'Корпусы Rehau'!$F$6:$AI$497,30,0))</f>
        <v>0</v>
      </c>
      <c r="F447" s="87">
        <f>IF(ISERROR(VLOOKUP(C447,'Корпусы Rehau'!$F$6:$AI$497,2,0))=TRUE,,VLOOKUP(C447,'Корпусы Rehau'!$F$6:$AI$497,2,0))</f>
        <v>0</v>
      </c>
    </row>
    <row r="448" spans="1:6">
      <c r="A448">
        <f t="shared" si="13"/>
        <v>0</v>
      </c>
      <c r="B448">
        <f t="shared" si="14"/>
        <v>0</v>
      </c>
      <c r="C448">
        <f>'Корпусы Rehau'!F451</f>
        <v>0</v>
      </c>
      <c r="D448">
        <f>IF(ISERROR(VLOOKUP(C448,'Корпусы Rehau'!$F$6:$AI$497,28,0))=TRUE,,VLOOKUP(C448,'Корпусы Rehau'!$F$6:$AI$497,28,0))</f>
        <v>0</v>
      </c>
      <c r="E448" s="87">
        <f>IF(ISERROR(VLOOKUP(C448,'Корпусы Rehau'!$F$6:$AI$497,30,0))=TRUE,,VLOOKUP(C448,'Корпусы Rehau'!$F$6:$AI$497,30,0))</f>
        <v>0</v>
      </c>
      <c r="F448" s="87">
        <f>IF(ISERROR(VLOOKUP(C448,'Корпусы Rehau'!$F$6:$AI$497,2,0))=TRUE,,VLOOKUP(C448,'Корпусы Rehau'!$F$6:$AI$497,2,0))</f>
        <v>0</v>
      </c>
    </row>
    <row r="449" spans="1:6">
      <c r="A449">
        <f t="shared" si="13"/>
        <v>0</v>
      </c>
      <c r="B449">
        <f t="shared" si="14"/>
        <v>0</v>
      </c>
      <c r="C449">
        <f>'Корпусы Rehau'!F452</f>
        <v>0</v>
      </c>
      <c r="D449">
        <f>IF(ISERROR(VLOOKUP(C449,'Корпусы Rehau'!$F$6:$AI$497,28,0))=TRUE,,VLOOKUP(C449,'Корпусы Rehau'!$F$6:$AI$497,28,0))</f>
        <v>0</v>
      </c>
      <c r="E449" s="87">
        <f>IF(ISERROR(VLOOKUP(C449,'Корпусы Rehau'!$F$6:$AI$497,30,0))=TRUE,,VLOOKUP(C449,'Корпусы Rehau'!$F$6:$AI$497,30,0))</f>
        <v>0</v>
      </c>
      <c r="F449" s="87">
        <f>IF(ISERROR(VLOOKUP(C449,'Корпусы Rehau'!$F$6:$AI$497,2,0))=TRUE,,VLOOKUP(C449,'Корпусы Rehau'!$F$6:$AI$497,2,0))</f>
        <v>0</v>
      </c>
    </row>
    <row r="450" spans="1:6">
      <c r="A450">
        <f t="shared" si="13"/>
        <v>0</v>
      </c>
      <c r="B450">
        <f t="shared" si="14"/>
        <v>0</v>
      </c>
      <c r="C450">
        <f>'Корпусы Rehau'!F453</f>
        <v>0</v>
      </c>
      <c r="D450">
        <f>IF(ISERROR(VLOOKUP(C450,'Корпусы Rehau'!$F$6:$AI$497,28,0))=TRUE,,VLOOKUP(C450,'Корпусы Rehau'!$F$6:$AI$497,28,0))</f>
        <v>0</v>
      </c>
      <c r="E450" s="87">
        <f>IF(ISERROR(VLOOKUP(C450,'Корпусы Rehau'!$F$6:$AI$497,30,0))=TRUE,,VLOOKUP(C450,'Корпусы Rehau'!$F$6:$AI$497,30,0))</f>
        <v>0</v>
      </c>
      <c r="F450" s="87">
        <f>IF(ISERROR(VLOOKUP(C450,'Корпусы Rehau'!$F$6:$AI$497,2,0))=TRUE,,VLOOKUP(C450,'Корпусы Rehau'!$F$6:$AI$497,2,0))</f>
        <v>0</v>
      </c>
    </row>
    <row r="451" spans="1:6">
      <c r="A451">
        <f t="shared" si="13"/>
        <v>0</v>
      </c>
      <c r="B451">
        <f t="shared" si="14"/>
        <v>0</v>
      </c>
      <c r="C451">
        <f>'Корпусы Rehau'!F454</f>
        <v>0</v>
      </c>
      <c r="D451">
        <f>IF(ISERROR(VLOOKUP(C451,'Корпусы Rehau'!$F$6:$AI$497,28,0))=TRUE,,VLOOKUP(C451,'Корпусы Rehau'!$F$6:$AI$497,28,0))</f>
        <v>0</v>
      </c>
      <c r="E451" s="87">
        <f>IF(ISERROR(VLOOKUP(C451,'Корпусы Rehau'!$F$6:$AI$497,30,0))=TRUE,,VLOOKUP(C451,'Корпусы Rehau'!$F$6:$AI$497,30,0))</f>
        <v>0</v>
      </c>
      <c r="F451" s="87">
        <f>IF(ISERROR(VLOOKUP(C451,'Корпусы Rehau'!$F$6:$AI$497,2,0))=TRUE,,VLOOKUP(C451,'Корпусы Rehau'!$F$6:$AI$497,2,0))</f>
        <v>0</v>
      </c>
    </row>
    <row r="452" spans="1:6">
      <c r="A452">
        <f t="shared" si="13"/>
        <v>0</v>
      </c>
      <c r="B452">
        <f t="shared" si="14"/>
        <v>0</v>
      </c>
      <c r="C452">
        <f>'Корпусы Rehau'!F455</f>
        <v>0</v>
      </c>
      <c r="D452">
        <f>IF(ISERROR(VLOOKUP(C452,'Корпусы Rehau'!$F$6:$AI$497,28,0))=TRUE,,VLOOKUP(C452,'Корпусы Rehau'!$F$6:$AI$497,28,0))</f>
        <v>0</v>
      </c>
      <c r="E452" s="87">
        <f>IF(ISERROR(VLOOKUP(C452,'Корпусы Rehau'!$F$6:$AI$497,30,0))=TRUE,,VLOOKUP(C452,'Корпусы Rehau'!$F$6:$AI$497,30,0))</f>
        <v>0</v>
      </c>
      <c r="F452" s="87">
        <f>IF(ISERROR(VLOOKUP(C452,'Корпусы Rehau'!$F$6:$AI$497,2,0))=TRUE,,VLOOKUP(C452,'Корпусы Rehau'!$F$6:$AI$497,2,0))</f>
        <v>0</v>
      </c>
    </row>
    <row r="453" spans="1:6">
      <c r="A453">
        <f t="shared" ref="A453:A500" si="15">IF(D453&gt;0,1,0)</f>
        <v>0</v>
      </c>
      <c r="B453">
        <f t="shared" ref="B453:B500" si="16">B452+A453</f>
        <v>0</v>
      </c>
      <c r="C453">
        <f>'Корпусы Rehau'!F456</f>
        <v>0</v>
      </c>
      <c r="D453">
        <f>IF(ISERROR(VLOOKUP(C453,'Корпусы Rehau'!$F$6:$AI$497,28,0))=TRUE,,VLOOKUP(C453,'Корпусы Rehau'!$F$6:$AI$497,28,0))</f>
        <v>0</v>
      </c>
      <c r="E453" s="87">
        <f>IF(ISERROR(VLOOKUP(C453,'Корпусы Rehau'!$F$6:$AI$497,30,0))=TRUE,,VLOOKUP(C453,'Корпусы Rehau'!$F$6:$AI$497,30,0))</f>
        <v>0</v>
      </c>
      <c r="F453" s="87">
        <f>IF(ISERROR(VLOOKUP(C453,'Корпусы Rehau'!$F$6:$AI$497,2,0))=TRUE,,VLOOKUP(C453,'Корпусы Rehau'!$F$6:$AI$497,2,0))</f>
        <v>0</v>
      </c>
    </row>
    <row r="454" spans="1:6">
      <c r="A454">
        <f t="shared" si="15"/>
        <v>0</v>
      </c>
      <c r="B454">
        <f t="shared" si="16"/>
        <v>0</v>
      </c>
      <c r="C454">
        <f>'Корпусы Rehau'!F457</f>
        <v>0</v>
      </c>
      <c r="D454">
        <f>IF(ISERROR(VLOOKUP(C454,'Корпусы Rehau'!$F$6:$AI$497,28,0))=TRUE,,VLOOKUP(C454,'Корпусы Rehau'!$F$6:$AI$497,28,0))</f>
        <v>0</v>
      </c>
      <c r="E454" s="87">
        <f>IF(ISERROR(VLOOKUP(C454,'Корпусы Rehau'!$F$6:$AI$497,30,0))=TRUE,,VLOOKUP(C454,'Корпусы Rehau'!$F$6:$AI$497,30,0))</f>
        <v>0</v>
      </c>
      <c r="F454" s="87">
        <f>IF(ISERROR(VLOOKUP(C454,'Корпусы Rehau'!$F$6:$AI$497,2,0))=TRUE,,VLOOKUP(C454,'Корпусы Rehau'!$F$6:$AI$497,2,0))</f>
        <v>0</v>
      </c>
    </row>
    <row r="455" spans="1:6">
      <c r="A455">
        <f t="shared" si="15"/>
        <v>0</v>
      </c>
      <c r="B455">
        <f t="shared" si="16"/>
        <v>0</v>
      </c>
      <c r="C455">
        <f>'Корпусы Rehau'!F458</f>
        <v>0</v>
      </c>
      <c r="D455">
        <f>IF(ISERROR(VLOOKUP(C455,'Корпусы Rehau'!$F$6:$AI$497,28,0))=TRUE,,VLOOKUP(C455,'Корпусы Rehau'!$F$6:$AI$497,28,0))</f>
        <v>0</v>
      </c>
      <c r="E455" s="87">
        <f>IF(ISERROR(VLOOKUP(C455,'Корпусы Rehau'!$F$6:$AI$497,30,0))=TRUE,,VLOOKUP(C455,'Корпусы Rehau'!$F$6:$AI$497,30,0))</f>
        <v>0</v>
      </c>
      <c r="F455" s="87">
        <f>IF(ISERROR(VLOOKUP(C455,'Корпусы Rehau'!$F$6:$AI$497,2,0))=TRUE,,VLOOKUP(C455,'Корпусы Rehau'!$F$6:$AI$497,2,0))</f>
        <v>0</v>
      </c>
    </row>
    <row r="456" spans="1:6">
      <c r="A456">
        <f t="shared" si="15"/>
        <v>0</v>
      </c>
      <c r="B456">
        <f t="shared" si="16"/>
        <v>0</v>
      </c>
      <c r="C456">
        <f>'Корпусы Rehau'!F459</f>
        <v>0</v>
      </c>
      <c r="D456">
        <f>IF(ISERROR(VLOOKUP(C456,'Корпусы Rehau'!$F$6:$AI$497,28,0))=TRUE,,VLOOKUP(C456,'Корпусы Rehau'!$F$6:$AI$497,28,0))</f>
        <v>0</v>
      </c>
      <c r="E456" s="87">
        <f>IF(ISERROR(VLOOKUP(C456,'Корпусы Rehau'!$F$6:$AI$497,30,0))=TRUE,,VLOOKUP(C456,'Корпусы Rehau'!$F$6:$AI$497,30,0))</f>
        <v>0</v>
      </c>
      <c r="F456" s="87">
        <f>IF(ISERROR(VLOOKUP(C456,'Корпусы Rehau'!$F$6:$AI$497,2,0))=TRUE,,VLOOKUP(C456,'Корпусы Rehau'!$F$6:$AI$497,2,0))</f>
        <v>0</v>
      </c>
    </row>
    <row r="457" spans="1:6">
      <c r="A457">
        <f t="shared" si="15"/>
        <v>0</v>
      </c>
      <c r="B457">
        <f t="shared" si="16"/>
        <v>0</v>
      </c>
      <c r="C457">
        <f>'Корпусы Rehau'!F460</f>
        <v>0</v>
      </c>
      <c r="D457">
        <f>IF(ISERROR(VLOOKUP(C457,'Корпусы Rehau'!$F$6:$AI$497,28,0))=TRUE,,VLOOKUP(C457,'Корпусы Rehau'!$F$6:$AI$497,28,0))</f>
        <v>0</v>
      </c>
      <c r="E457" s="87">
        <f>IF(ISERROR(VLOOKUP(C457,'Корпусы Rehau'!$F$6:$AI$497,30,0))=TRUE,,VLOOKUP(C457,'Корпусы Rehau'!$F$6:$AI$497,30,0))</f>
        <v>0</v>
      </c>
      <c r="F457" s="87">
        <f>IF(ISERROR(VLOOKUP(C457,'Корпусы Rehau'!$F$6:$AI$497,2,0))=TRUE,,VLOOKUP(C457,'Корпусы Rehau'!$F$6:$AI$497,2,0))</f>
        <v>0</v>
      </c>
    </row>
    <row r="458" spans="1:6">
      <c r="A458">
        <f t="shared" si="15"/>
        <v>0</v>
      </c>
      <c r="B458">
        <f t="shared" si="16"/>
        <v>0</v>
      </c>
      <c r="C458">
        <f>'Корпусы Rehau'!F461</f>
        <v>0</v>
      </c>
      <c r="D458">
        <f>IF(ISERROR(VLOOKUP(C458,'Корпусы Rehau'!$F$6:$AI$497,28,0))=TRUE,,VLOOKUP(C458,'Корпусы Rehau'!$F$6:$AI$497,28,0))</f>
        <v>0</v>
      </c>
      <c r="E458" s="87">
        <f>IF(ISERROR(VLOOKUP(C458,'Корпусы Rehau'!$F$6:$AI$497,30,0))=TRUE,,VLOOKUP(C458,'Корпусы Rehau'!$F$6:$AI$497,30,0))</f>
        <v>0</v>
      </c>
      <c r="F458" s="87">
        <f>IF(ISERROR(VLOOKUP(C458,'Корпусы Rehau'!$F$6:$AI$497,2,0))=TRUE,,VLOOKUP(C458,'Корпусы Rehau'!$F$6:$AI$497,2,0))</f>
        <v>0</v>
      </c>
    </row>
    <row r="459" spans="1:6">
      <c r="A459">
        <f t="shared" si="15"/>
        <v>0</v>
      </c>
      <c r="B459">
        <f t="shared" si="16"/>
        <v>0</v>
      </c>
      <c r="C459">
        <f>'Корпусы Rehau'!F462</f>
        <v>0</v>
      </c>
      <c r="D459">
        <f>IF(ISERROR(VLOOKUP(C459,'Корпусы Rehau'!$F$6:$AI$497,28,0))=TRUE,,VLOOKUP(C459,'Корпусы Rehau'!$F$6:$AI$497,28,0))</f>
        <v>0</v>
      </c>
      <c r="E459" s="87">
        <f>IF(ISERROR(VLOOKUP(C459,'Корпусы Rehau'!$F$6:$AI$497,30,0))=TRUE,,VLOOKUP(C459,'Корпусы Rehau'!$F$6:$AI$497,30,0))</f>
        <v>0</v>
      </c>
      <c r="F459" s="87">
        <f>IF(ISERROR(VLOOKUP(C459,'Корпусы Rehau'!$F$6:$AI$497,2,0))=TRUE,,VLOOKUP(C459,'Корпусы Rehau'!$F$6:$AI$497,2,0))</f>
        <v>0</v>
      </c>
    </row>
    <row r="460" spans="1:6">
      <c r="A460">
        <f t="shared" si="15"/>
        <v>0</v>
      </c>
      <c r="B460">
        <f t="shared" si="16"/>
        <v>0</v>
      </c>
      <c r="C460">
        <f>'Корпусы Rehau'!F463</f>
        <v>0</v>
      </c>
      <c r="D460">
        <f>IF(ISERROR(VLOOKUP(C460,'Корпусы Rehau'!$F$6:$AI$497,28,0))=TRUE,,VLOOKUP(C460,'Корпусы Rehau'!$F$6:$AI$497,28,0))</f>
        <v>0</v>
      </c>
      <c r="E460" s="87">
        <f>IF(ISERROR(VLOOKUP(C460,'Корпусы Rehau'!$F$6:$AI$497,30,0))=TRUE,,VLOOKUP(C460,'Корпусы Rehau'!$F$6:$AI$497,30,0))</f>
        <v>0</v>
      </c>
      <c r="F460" s="87">
        <f>IF(ISERROR(VLOOKUP(C460,'Корпусы Rehau'!$F$6:$AI$497,2,0))=TRUE,,VLOOKUP(C460,'Корпусы Rehau'!$F$6:$AI$497,2,0))</f>
        <v>0</v>
      </c>
    </row>
    <row r="461" spans="1:6">
      <c r="A461">
        <f t="shared" si="15"/>
        <v>0</v>
      </c>
      <c r="B461">
        <f t="shared" si="16"/>
        <v>0</v>
      </c>
      <c r="C461">
        <f>'Корпусы Rehau'!F464</f>
        <v>0</v>
      </c>
      <c r="D461">
        <f>IF(ISERROR(VLOOKUP(C461,'Корпусы Rehau'!$F$6:$AI$497,28,0))=TRUE,,VLOOKUP(C461,'Корпусы Rehau'!$F$6:$AI$497,28,0))</f>
        <v>0</v>
      </c>
      <c r="E461" s="87">
        <f>IF(ISERROR(VLOOKUP(C461,'Корпусы Rehau'!$F$6:$AI$497,30,0))=TRUE,,VLOOKUP(C461,'Корпусы Rehau'!$F$6:$AI$497,30,0))</f>
        <v>0</v>
      </c>
      <c r="F461" s="87">
        <f>IF(ISERROR(VLOOKUP(C461,'Корпусы Rehau'!$F$6:$AI$497,2,0))=TRUE,,VLOOKUP(C461,'Корпусы Rehau'!$F$6:$AI$497,2,0))</f>
        <v>0</v>
      </c>
    </row>
    <row r="462" spans="1:6">
      <c r="A462">
        <f t="shared" si="15"/>
        <v>0</v>
      </c>
      <c r="B462">
        <f t="shared" si="16"/>
        <v>0</v>
      </c>
      <c r="C462">
        <f>'Корпусы Rehau'!F465</f>
        <v>0</v>
      </c>
      <c r="D462">
        <f>IF(ISERROR(VLOOKUP(C462,'Корпусы Rehau'!$F$6:$AI$497,28,0))=TRUE,,VLOOKUP(C462,'Корпусы Rehau'!$F$6:$AI$497,28,0))</f>
        <v>0</v>
      </c>
      <c r="E462" s="87">
        <f>IF(ISERROR(VLOOKUP(C462,'Корпусы Rehau'!$F$6:$AI$497,30,0))=TRUE,,VLOOKUP(C462,'Корпусы Rehau'!$F$6:$AI$497,30,0))</f>
        <v>0</v>
      </c>
      <c r="F462" s="87">
        <f>IF(ISERROR(VLOOKUP(C462,'Корпусы Rehau'!$F$6:$AI$497,2,0))=TRUE,,VLOOKUP(C462,'Корпусы Rehau'!$F$6:$AI$497,2,0))</f>
        <v>0</v>
      </c>
    </row>
    <row r="463" spans="1:6">
      <c r="A463">
        <f t="shared" si="15"/>
        <v>0</v>
      </c>
      <c r="B463">
        <f t="shared" si="16"/>
        <v>0</v>
      </c>
      <c r="C463">
        <f>'Корпусы Rehau'!F466</f>
        <v>0</v>
      </c>
      <c r="D463">
        <f>IF(ISERROR(VLOOKUP(C463,'Корпусы Rehau'!$F$6:$AI$497,28,0))=TRUE,,VLOOKUP(C463,'Корпусы Rehau'!$F$6:$AI$497,28,0))</f>
        <v>0</v>
      </c>
      <c r="E463" s="87">
        <f>IF(ISERROR(VLOOKUP(C463,'Корпусы Rehau'!$F$6:$AI$497,30,0))=TRUE,,VLOOKUP(C463,'Корпусы Rehau'!$F$6:$AI$497,30,0))</f>
        <v>0</v>
      </c>
      <c r="F463" s="87">
        <f>IF(ISERROR(VLOOKUP(C463,'Корпусы Rehau'!$F$6:$AI$497,2,0))=TRUE,,VLOOKUP(C463,'Корпусы Rehau'!$F$6:$AI$497,2,0))</f>
        <v>0</v>
      </c>
    </row>
    <row r="464" spans="1:6">
      <c r="A464">
        <f t="shared" si="15"/>
        <v>0</v>
      </c>
      <c r="B464">
        <f t="shared" si="16"/>
        <v>0</v>
      </c>
      <c r="C464">
        <f>'Корпусы Rehau'!F467</f>
        <v>0</v>
      </c>
      <c r="D464">
        <f>IF(ISERROR(VLOOKUP(C464,'Корпусы Rehau'!$F$6:$AI$497,28,0))=TRUE,,VLOOKUP(C464,'Корпусы Rehau'!$F$6:$AI$497,28,0))</f>
        <v>0</v>
      </c>
      <c r="E464" s="87">
        <f>IF(ISERROR(VLOOKUP(C464,'Корпусы Rehau'!$F$6:$AI$497,30,0))=TRUE,,VLOOKUP(C464,'Корпусы Rehau'!$F$6:$AI$497,30,0))</f>
        <v>0</v>
      </c>
      <c r="F464" s="87">
        <f>IF(ISERROR(VLOOKUP(C464,'Корпусы Rehau'!$F$6:$AI$497,2,0))=TRUE,,VLOOKUP(C464,'Корпусы Rehau'!$F$6:$AI$497,2,0))</f>
        <v>0</v>
      </c>
    </row>
    <row r="465" spans="1:6">
      <c r="A465">
        <f t="shared" si="15"/>
        <v>0</v>
      </c>
      <c r="B465">
        <f t="shared" si="16"/>
        <v>0</v>
      </c>
      <c r="C465">
        <f>'Корпусы Rehau'!F468</f>
        <v>0</v>
      </c>
      <c r="D465">
        <f>IF(ISERROR(VLOOKUP(C465,'Корпусы Rehau'!$F$6:$AI$497,28,0))=TRUE,,VLOOKUP(C465,'Корпусы Rehau'!$F$6:$AI$497,28,0))</f>
        <v>0</v>
      </c>
      <c r="E465" s="87">
        <f>IF(ISERROR(VLOOKUP(C465,'Корпусы Rehau'!$F$6:$AI$497,30,0))=TRUE,,VLOOKUP(C465,'Корпусы Rehau'!$F$6:$AI$497,30,0))</f>
        <v>0</v>
      </c>
      <c r="F465" s="87">
        <f>IF(ISERROR(VLOOKUP(C465,'Корпусы Rehau'!$F$6:$AI$497,2,0))=TRUE,,VLOOKUP(C465,'Корпусы Rehau'!$F$6:$AI$497,2,0))</f>
        <v>0</v>
      </c>
    </row>
    <row r="466" spans="1:6">
      <c r="A466">
        <f t="shared" si="15"/>
        <v>0</v>
      </c>
      <c r="B466">
        <f t="shared" si="16"/>
        <v>0</v>
      </c>
      <c r="C466">
        <f>'Корпусы Rehau'!F469</f>
        <v>0</v>
      </c>
      <c r="D466">
        <f>IF(ISERROR(VLOOKUP(C466,'Корпусы Rehau'!$F$6:$AI$497,28,0))=TRUE,,VLOOKUP(C466,'Корпусы Rehau'!$F$6:$AI$497,28,0))</f>
        <v>0</v>
      </c>
      <c r="E466" s="87">
        <f>IF(ISERROR(VLOOKUP(C466,'Корпусы Rehau'!$F$6:$AI$497,30,0))=TRUE,,VLOOKUP(C466,'Корпусы Rehau'!$F$6:$AI$497,30,0))</f>
        <v>0</v>
      </c>
      <c r="F466" s="87">
        <f>IF(ISERROR(VLOOKUP(C466,'Корпусы Rehau'!$F$6:$AI$497,2,0))=TRUE,,VLOOKUP(C466,'Корпусы Rehau'!$F$6:$AI$497,2,0))</f>
        <v>0</v>
      </c>
    </row>
    <row r="467" spans="1:6">
      <c r="A467">
        <f t="shared" si="15"/>
        <v>0</v>
      </c>
      <c r="B467">
        <f t="shared" si="16"/>
        <v>0</v>
      </c>
      <c r="C467">
        <f>'Корпусы Rehau'!F470</f>
        <v>0</v>
      </c>
      <c r="D467">
        <f>IF(ISERROR(VLOOKUP(C467,'Корпусы Rehau'!$F$6:$AI$497,28,0))=TRUE,,VLOOKUP(C467,'Корпусы Rehau'!$F$6:$AI$497,28,0))</f>
        <v>0</v>
      </c>
      <c r="E467" s="87">
        <f>IF(ISERROR(VLOOKUP(C467,'Корпусы Rehau'!$F$6:$AI$497,30,0))=TRUE,,VLOOKUP(C467,'Корпусы Rehau'!$F$6:$AI$497,30,0))</f>
        <v>0</v>
      </c>
      <c r="F467" s="87">
        <f>IF(ISERROR(VLOOKUP(C467,'Корпусы Rehau'!$F$6:$AI$497,2,0))=TRUE,,VLOOKUP(C467,'Корпусы Rehau'!$F$6:$AI$497,2,0))</f>
        <v>0</v>
      </c>
    </row>
    <row r="468" spans="1:6">
      <c r="A468">
        <f t="shared" si="15"/>
        <v>0</v>
      </c>
      <c r="B468">
        <f t="shared" si="16"/>
        <v>0</v>
      </c>
      <c r="C468">
        <f>'Корпусы Rehau'!F471</f>
        <v>0</v>
      </c>
      <c r="D468">
        <f>IF(ISERROR(VLOOKUP(C468,'Корпусы Rehau'!$F$6:$AI$497,28,0))=TRUE,,VLOOKUP(C468,'Корпусы Rehau'!$F$6:$AI$497,28,0))</f>
        <v>0</v>
      </c>
      <c r="E468" s="87">
        <f>IF(ISERROR(VLOOKUP(C468,'Корпусы Rehau'!$F$6:$AI$497,30,0))=TRUE,,VLOOKUP(C468,'Корпусы Rehau'!$F$6:$AI$497,30,0))</f>
        <v>0</v>
      </c>
      <c r="F468" s="87">
        <f>IF(ISERROR(VLOOKUP(C468,'Корпусы Rehau'!$F$6:$AI$497,2,0))=TRUE,,VLOOKUP(C468,'Корпусы Rehau'!$F$6:$AI$497,2,0))</f>
        <v>0</v>
      </c>
    </row>
    <row r="469" spans="1:6">
      <c r="A469">
        <f t="shared" si="15"/>
        <v>0</v>
      </c>
      <c r="B469">
        <f t="shared" si="16"/>
        <v>0</v>
      </c>
      <c r="C469">
        <f>'Корпусы Rehau'!F472</f>
        <v>0</v>
      </c>
      <c r="D469">
        <f>IF(ISERROR(VLOOKUP(C469,'Корпусы Rehau'!$F$6:$AI$497,28,0))=TRUE,,VLOOKUP(C469,'Корпусы Rehau'!$F$6:$AI$497,28,0))</f>
        <v>0</v>
      </c>
      <c r="E469" s="87">
        <f>IF(ISERROR(VLOOKUP(C469,'Корпусы Rehau'!$F$6:$AI$497,30,0))=TRUE,,VLOOKUP(C469,'Корпусы Rehau'!$F$6:$AI$497,30,0))</f>
        <v>0</v>
      </c>
      <c r="F469" s="87">
        <f>IF(ISERROR(VLOOKUP(C469,'Корпусы Rehau'!$F$6:$AI$497,2,0))=TRUE,,VLOOKUP(C469,'Корпусы Rehau'!$F$6:$AI$497,2,0))</f>
        <v>0</v>
      </c>
    </row>
    <row r="470" spans="1:6">
      <c r="A470">
        <f t="shared" si="15"/>
        <v>0</v>
      </c>
      <c r="B470">
        <f t="shared" si="16"/>
        <v>0</v>
      </c>
      <c r="C470">
        <f>'Корпусы Rehau'!F473</f>
        <v>0</v>
      </c>
      <c r="D470">
        <f>IF(ISERROR(VLOOKUP(C470,'Корпусы Rehau'!$F$6:$AI$497,28,0))=TRUE,,VLOOKUP(C470,'Корпусы Rehau'!$F$6:$AI$497,28,0))</f>
        <v>0</v>
      </c>
      <c r="E470" s="87">
        <f>IF(ISERROR(VLOOKUP(C470,'Корпусы Rehau'!$F$6:$AI$497,30,0))=TRUE,,VLOOKUP(C470,'Корпусы Rehau'!$F$6:$AI$497,30,0))</f>
        <v>0</v>
      </c>
      <c r="F470" s="87">
        <f>IF(ISERROR(VLOOKUP(C470,'Корпусы Rehau'!$F$6:$AI$497,2,0))=TRUE,,VLOOKUP(C470,'Корпусы Rehau'!$F$6:$AI$497,2,0))</f>
        <v>0</v>
      </c>
    </row>
    <row r="471" spans="1:6">
      <c r="A471">
        <f t="shared" si="15"/>
        <v>0</v>
      </c>
      <c r="B471">
        <f t="shared" si="16"/>
        <v>0</v>
      </c>
      <c r="C471">
        <f>'Корпусы Rehau'!F474</f>
        <v>0</v>
      </c>
      <c r="D471">
        <f>IF(ISERROR(VLOOKUP(C471,'Корпусы Rehau'!$F$6:$AI$497,28,0))=TRUE,,VLOOKUP(C471,'Корпусы Rehau'!$F$6:$AI$497,28,0))</f>
        <v>0</v>
      </c>
      <c r="E471" s="87">
        <f>IF(ISERROR(VLOOKUP(C471,'Корпусы Rehau'!$F$6:$AI$497,30,0))=TRUE,,VLOOKUP(C471,'Корпусы Rehau'!$F$6:$AI$497,30,0))</f>
        <v>0</v>
      </c>
      <c r="F471" s="87">
        <f>IF(ISERROR(VLOOKUP(C471,'Корпусы Rehau'!$F$6:$AI$497,2,0))=TRUE,,VLOOKUP(C471,'Корпусы Rehau'!$F$6:$AI$497,2,0))</f>
        <v>0</v>
      </c>
    </row>
    <row r="472" spans="1:6">
      <c r="A472">
        <f t="shared" si="15"/>
        <v>0</v>
      </c>
      <c r="B472">
        <f t="shared" si="16"/>
        <v>0</v>
      </c>
      <c r="C472">
        <f>'Корпусы Rehau'!F475</f>
        <v>0</v>
      </c>
      <c r="D472">
        <f>IF(ISERROR(VLOOKUP(C472,'Корпусы Rehau'!$F$6:$AI$497,28,0))=TRUE,,VLOOKUP(C472,'Корпусы Rehau'!$F$6:$AI$497,28,0))</f>
        <v>0</v>
      </c>
      <c r="E472" s="87">
        <f>IF(ISERROR(VLOOKUP(C472,'Корпусы Rehau'!$F$6:$AI$497,30,0))=TRUE,,VLOOKUP(C472,'Корпусы Rehau'!$F$6:$AI$497,30,0))</f>
        <v>0</v>
      </c>
      <c r="F472" s="87">
        <f>IF(ISERROR(VLOOKUP(C472,'Корпусы Rehau'!$F$6:$AI$497,2,0))=TRUE,,VLOOKUP(C472,'Корпусы Rehau'!$F$6:$AI$497,2,0))</f>
        <v>0</v>
      </c>
    </row>
    <row r="473" spans="1:6">
      <c r="A473">
        <f t="shared" si="15"/>
        <v>0</v>
      </c>
      <c r="B473">
        <f t="shared" si="16"/>
        <v>0</v>
      </c>
      <c r="C473">
        <f>'Корпусы Rehau'!F476</f>
        <v>0</v>
      </c>
      <c r="D473">
        <f>IF(ISERROR(VLOOKUP(C473,'Корпусы Rehau'!$F$6:$AI$497,28,0))=TRUE,,VLOOKUP(C473,'Корпусы Rehau'!$F$6:$AI$497,28,0))</f>
        <v>0</v>
      </c>
      <c r="E473" s="87">
        <f>IF(ISERROR(VLOOKUP(C473,'Корпусы Rehau'!$F$6:$AI$497,30,0))=TRUE,,VLOOKUP(C473,'Корпусы Rehau'!$F$6:$AI$497,30,0))</f>
        <v>0</v>
      </c>
      <c r="F473" s="87">
        <f>IF(ISERROR(VLOOKUP(C473,'Корпусы Rehau'!$F$6:$AI$497,2,0))=TRUE,,VLOOKUP(C473,'Корпусы Rehau'!$F$6:$AI$497,2,0))</f>
        <v>0</v>
      </c>
    </row>
    <row r="474" spans="1:6">
      <c r="A474">
        <f t="shared" si="15"/>
        <v>0</v>
      </c>
      <c r="B474">
        <f t="shared" si="16"/>
        <v>0</v>
      </c>
      <c r="C474">
        <f>'Корпусы Rehau'!F477</f>
        <v>0</v>
      </c>
      <c r="D474">
        <f>IF(ISERROR(VLOOKUP(C474,'Корпусы Rehau'!$F$6:$AI$497,28,0))=TRUE,,VLOOKUP(C474,'Корпусы Rehau'!$F$6:$AI$497,28,0))</f>
        <v>0</v>
      </c>
      <c r="E474" s="87">
        <f>IF(ISERROR(VLOOKUP(C474,'Корпусы Rehau'!$F$6:$AI$497,30,0))=TRUE,,VLOOKUP(C474,'Корпусы Rehau'!$F$6:$AI$497,30,0))</f>
        <v>0</v>
      </c>
      <c r="F474" s="87">
        <f>IF(ISERROR(VLOOKUP(C474,'Корпусы Rehau'!$F$6:$AI$497,2,0))=TRUE,,VLOOKUP(C474,'Корпусы Rehau'!$F$6:$AI$497,2,0))</f>
        <v>0</v>
      </c>
    </row>
    <row r="475" spans="1:6">
      <c r="A475">
        <f t="shared" si="15"/>
        <v>0</v>
      </c>
      <c r="B475">
        <f t="shared" si="16"/>
        <v>0</v>
      </c>
      <c r="C475">
        <f>'Корпусы Rehau'!F478</f>
        <v>0</v>
      </c>
      <c r="D475">
        <f>IF(ISERROR(VLOOKUP(C475,'Корпусы Rehau'!$F$6:$AI$497,28,0))=TRUE,,VLOOKUP(C475,'Корпусы Rehau'!$F$6:$AI$497,28,0))</f>
        <v>0</v>
      </c>
      <c r="E475" s="87">
        <f>IF(ISERROR(VLOOKUP(C475,'Корпусы Rehau'!$F$6:$AI$497,30,0))=TRUE,,VLOOKUP(C475,'Корпусы Rehau'!$F$6:$AI$497,30,0))</f>
        <v>0</v>
      </c>
      <c r="F475" s="87">
        <f>IF(ISERROR(VLOOKUP(C475,'Корпусы Rehau'!$F$6:$AI$497,2,0))=TRUE,,VLOOKUP(C475,'Корпусы Rehau'!$F$6:$AI$497,2,0))</f>
        <v>0</v>
      </c>
    </row>
    <row r="476" spans="1:6">
      <c r="A476">
        <f t="shared" si="15"/>
        <v>0</v>
      </c>
      <c r="B476">
        <f t="shared" si="16"/>
        <v>0</v>
      </c>
      <c r="C476">
        <f>'Корпусы Rehau'!F479</f>
        <v>0</v>
      </c>
      <c r="D476">
        <f>IF(ISERROR(VLOOKUP(C476,'Корпусы Rehau'!$F$6:$AI$497,28,0))=TRUE,,VLOOKUP(C476,'Корпусы Rehau'!$F$6:$AI$497,28,0))</f>
        <v>0</v>
      </c>
      <c r="E476" s="87">
        <f>IF(ISERROR(VLOOKUP(C476,'Корпусы Rehau'!$F$6:$AI$497,30,0))=TRUE,,VLOOKUP(C476,'Корпусы Rehau'!$F$6:$AI$497,30,0))</f>
        <v>0</v>
      </c>
      <c r="F476" s="87">
        <f>IF(ISERROR(VLOOKUP(C476,'Корпусы Rehau'!$F$6:$AI$497,2,0))=TRUE,,VLOOKUP(C476,'Корпусы Rehau'!$F$6:$AI$497,2,0))</f>
        <v>0</v>
      </c>
    </row>
    <row r="477" spans="1:6">
      <c r="A477">
        <f t="shared" si="15"/>
        <v>0</v>
      </c>
      <c r="B477">
        <f t="shared" si="16"/>
        <v>0</v>
      </c>
      <c r="C477">
        <f>'Корпусы Rehau'!F480</f>
        <v>0</v>
      </c>
      <c r="D477">
        <f>IF(ISERROR(VLOOKUP(C477,'Корпусы Rehau'!$F$6:$AI$497,28,0))=TRUE,,VLOOKUP(C477,'Корпусы Rehau'!$F$6:$AI$497,28,0))</f>
        <v>0</v>
      </c>
      <c r="E477" s="87">
        <f>IF(ISERROR(VLOOKUP(C477,'Корпусы Rehau'!$F$6:$AI$497,30,0))=TRUE,,VLOOKUP(C477,'Корпусы Rehau'!$F$6:$AI$497,30,0))</f>
        <v>0</v>
      </c>
      <c r="F477" s="87">
        <f>IF(ISERROR(VLOOKUP(C477,'Корпусы Rehau'!$F$6:$AI$497,2,0))=TRUE,,VLOOKUP(C477,'Корпусы Rehau'!$F$6:$AI$497,2,0))</f>
        <v>0</v>
      </c>
    </row>
    <row r="478" spans="1:6">
      <c r="A478">
        <f t="shared" si="15"/>
        <v>0</v>
      </c>
      <c r="B478">
        <f t="shared" si="16"/>
        <v>0</v>
      </c>
      <c r="C478">
        <f>'Корпусы Rehau'!F481</f>
        <v>0</v>
      </c>
      <c r="D478">
        <f>IF(ISERROR(VLOOKUP(C478,'Корпусы Rehau'!$F$6:$AI$497,28,0))=TRUE,,VLOOKUP(C478,'Корпусы Rehau'!$F$6:$AI$497,28,0))</f>
        <v>0</v>
      </c>
      <c r="E478" s="87">
        <f>IF(ISERROR(VLOOKUP(C478,'Корпусы Rehau'!$F$6:$AI$497,30,0))=TRUE,,VLOOKUP(C478,'Корпусы Rehau'!$F$6:$AI$497,30,0))</f>
        <v>0</v>
      </c>
      <c r="F478" s="87">
        <f>IF(ISERROR(VLOOKUP(C478,'Корпусы Rehau'!$F$6:$AI$497,2,0))=TRUE,,VLOOKUP(C478,'Корпусы Rehau'!$F$6:$AI$497,2,0))</f>
        <v>0</v>
      </c>
    </row>
    <row r="479" spans="1:6">
      <c r="A479">
        <f t="shared" si="15"/>
        <v>0</v>
      </c>
      <c r="B479">
        <f t="shared" si="16"/>
        <v>0</v>
      </c>
      <c r="C479">
        <f>'Корпусы Rehau'!F482</f>
        <v>0</v>
      </c>
      <c r="D479">
        <f>IF(ISERROR(VLOOKUP(C479,'Корпусы Rehau'!$F$6:$AI$497,28,0))=TRUE,,VLOOKUP(C479,'Корпусы Rehau'!$F$6:$AI$497,28,0))</f>
        <v>0</v>
      </c>
      <c r="E479" s="87">
        <f>IF(ISERROR(VLOOKUP(C479,'Корпусы Rehau'!$F$6:$AI$497,30,0))=TRUE,,VLOOKUP(C479,'Корпусы Rehau'!$F$6:$AI$497,30,0))</f>
        <v>0</v>
      </c>
      <c r="F479" s="87">
        <f>IF(ISERROR(VLOOKUP(C479,'Корпусы Rehau'!$F$6:$AI$497,2,0))=TRUE,,VLOOKUP(C479,'Корпусы Rehau'!$F$6:$AI$497,2,0))</f>
        <v>0</v>
      </c>
    </row>
    <row r="480" spans="1:6">
      <c r="A480">
        <f t="shared" si="15"/>
        <v>0</v>
      </c>
      <c r="B480">
        <f t="shared" si="16"/>
        <v>0</v>
      </c>
      <c r="C480">
        <f>'Корпусы Rehau'!F483</f>
        <v>0</v>
      </c>
      <c r="D480">
        <f>IF(ISERROR(VLOOKUP(C480,'Корпусы Rehau'!$F$6:$AI$497,28,0))=TRUE,,VLOOKUP(C480,'Корпусы Rehau'!$F$6:$AI$497,28,0))</f>
        <v>0</v>
      </c>
      <c r="E480" s="87">
        <f>IF(ISERROR(VLOOKUP(C480,'Корпусы Rehau'!$F$6:$AI$497,30,0))=TRUE,,VLOOKUP(C480,'Корпусы Rehau'!$F$6:$AI$497,30,0))</f>
        <v>0</v>
      </c>
      <c r="F480" s="87">
        <f>IF(ISERROR(VLOOKUP(C480,'Корпусы Rehau'!$F$6:$AI$497,2,0))=TRUE,,VLOOKUP(C480,'Корпусы Rehau'!$F$6:$AI$497,2,0))</f>
        <v>0</v>
      </c>
    </row>
    <row r="481" spans="1:6">
      <c r="A481">
        <f t="shared" si="15"/>
        <v>0</v>
      </c>
      <c r="B481">
        <f t="shared" si="16"/>
        <v>0</v>
      </c>
      <c r="C481">
        <f>'Корпусы Rehau'!F484</f>
        <v>0</v>
      </c>
      <c r="D481">
        <f>IF(ISERROR(VLOOKUP(C481,'Корпусы Rehau'!$F$6:$AI$497,28,0))=TRUE,,VLOOKUP(C481,'Корпусы Rehau'!$F$6:$AI$497,28,0))</f>
        <v>0</v>
      </c>
      <c r="E481" s="87">
        <f>IF(ISERROR(VLOOKUP(C481,'Корпусы Rehau'!$F$6:$AI$497,30,0))=TRUE,,VLOOKUP(C481,'Корпусы Rehau'!$F$6:$AI$497,30,0))</f>
        <v>0</v>
      </c>
      <c r="F481" s="87">
        <f>IF(ISERROR(VLOOKUP(C481,'Корпусы Rehau'!$F$6:$AI$497,2,0))=TRUE,,VLOOKUP(C481,'Корпусы Rehau'!$F$6:$AI$497,2,0))</f>
        <v>0</v>
      </c>
    </row>
    <row r="482" spans="1:6">
      <c r="A482">
        <f t="shared" si="15"/>
        <v>0</v>
      </c>
      <c r="B482">
        <f t="shared" si="16"/>
        <v>0</v>
      </c>
      <c r="C482">
        <f>'Корпусы Rehau'!F485</f>
        <v>0</v>
      </c>
      <c r="D482">
        <f>IF(ISERROR(VLOOKUP(C482,'Корпусы Rehau'!$F$6:$AI$497,28,0))=TRUE,,VLOOKUP(C482,'Корпусы Rehau'!$F$6:$AI$497,28,0))</f>
        <v>0</v>
      </c>
      <c r="E482" s="87">
        <f>IF(ISERROR(VLOOKUP(C482,'Корпусы Rehau'!$F$6:$AI$497,30,0))=TRUE,,VLOOKUP(C482,'Корпусы Rehau'!$F$6:$AI$497,30,0))</f>
        <v>0</v>
      </c>
      <c r="F482" s="87">
        <f>IF(ISERROR(VLOOKUP(C482,'Корпусы Rehau'!$F$6:$AI$497,2,0))=TRUE,,VLOOKUP(C482,'Корпусы Rehau'!$F$6:$AI$497,2,0))</f>
        <v>0</v>
      </c>
    </row>
    <row r="483" spans="1:6">
      <c r="A483">
        <f t="shared" si="15"/>
        <v>0</v>
      </c>
      <c r="B483">
        <f t="shared" si="16"/>
        <v>0</v>
      </c>
      <c r="C483">
        <f>'Корпусы Rehau'!F486</f>
        <v>0</v>
      </c>
      <c r="D483">
        <f>IF(ISERROR(VLOOKUP(C483,'Корпусы Rehau'!$F$6:$AI$497,28,0))=TRUE,,VLOOKUP(C483,'Корпусы Rehau'!$F$6:$AI$497,28,0))</f>
        <v>0</v>
      </c>
      <c r="E483" s="87">
        <f>IF(ISERROR(VLOOKUP(C483,'Корпусы Rehau'!$F$6:$AI$497,30,0))=TRUE,,VLOOKUP(C483,'Корпусы Rehau'!$F$6:$AI$497,30,0))</f>
        <v>0</v>
      </c>
      <c r="F483" s="87">
        <f>IF(ISERROR(VLOOKUP(C483,'Корпусы Rehau'!$F$6:$AI$497,2,0))=TRUE,,VLOOKUP(C483,'Корпусы Rehau'!$F$6:$AI$497,2,0))</f>
        <v>0</v>
      </c>
    </row>
    <row r="484" spans="1:6">
      <c r="A484">
        <f t="shared" si="15"/>
        <v>0</v>
      </c>
      <c r="B484">
        <f t="shared" si="16"/>
        <v>0</v>
      </c>
      <c r="C484">
        <f>'Корпусы Rehau'!F487</f>
        <v>0</v>
      </c>
      <c r="D484">
        <f>IF(ISERROR(VLOOKUP(C484,'Корпусы Rehau'!$F$6:$AI$497,28,0))=TRUE,,VLOOKUP(C484,'Корпусы Rehau'!$F$6:$AI$497,28,0))</f>
        <v>0</v>
      </c>
      <c r="E484" s="87">
        <f>IF(ISERROR(VLOOKUP(C484,'Корпусы Rehau'!$F$6:$AI$497,30,0))=TRUE,,VLOOKUP(C484,'Корпусы Rehau'!$F$6:$AI$497,30,0))</f>
        <v>0</v>
      </c>
      <c r="F484" s="87">
        <f>IF(ISERROR(VLOOKUP(C484,'Корпусы Rehau'!$F$6:$AI$497,2,0))=TRUE,,VLOOKUP(C484,'Корпусы Rehau'!$F$6:$AI$497,2,0))</f>
        <v>0</v>
      </c>
    </row>
    <row r="485" spans="1:6">
      <c r="A485">
        <f t="shared" si="15"/>
        <v>0</v>
      </c>
      <c r="B485">
        <f t="shared" si="16"/>
        <v>0</v>
      </c>
      <c r="C485">
        <f>'Корпусы Rehau'!F488</f>
        <v>0</v>
      </c>
      <c r="D485">
        <f>IF(ISERROR(VLOOKUP(C485,'Корпусы Rehau'!$F$6:$AI$497,28,0))=TRUE,,VLOOKUP(C485,'Корпусы Rehau'!$F$6:$AI$497,28,0))</f>
        <v>0</v>
      </c>
      <c r="E485" s="87">
        <f>IF(ISERROR(VLOOKUP(C485,'Корпусы Rehau'!$F$6:$AI$497,30,0))=TRUE,,VLOOKUP(C485,'Корпусы Rehau'!$F$6:$AI$497,30,0))</f>
        <v>0</v>
      </c>
      <c r="F485" s="87">
        <f>IF(ISERROR(VLOOKUP(C485,'Корпусы Rehau'!$F$6:$AI$497,2,0))=TRUE,,VLOOKUP(C485,'Корпусы Rehau'!$F$6:$AI$497,2,0))</f>
        <v>0</v>
      </c>
    </row>
    <row r="486" spans="1:6">
      <c r="A486">
        <f t="shared" si="15"/>
        <v>0</v>
      </c>
      <c r="B486">
        <f t="shared" si="16"/>
        <v>0</v>
      </c>
      <c r="C486">
        <f>'Корпусы Rehau'!F489</f>
        <v>0</v>
      </c>
      <c r="D486">
        <f>IF(ISERROR(VLOOKUP(C486,'Корпусы Rehau'!$F$6:$AI$497,28,0))=TRUE,,VLOOKUP(C486,'Корпусы Rehau'!$F$6:$AI$497,28,0))</f>
        <v>0</v>
      </c>
      <c r="E486" s="87">
        <f>IF(ISERROR(VLOOKUP(C486,'Корпусы Rehau'!$F$6:$AI$497,30,0))=TRUE,,VLOOKUP(C486,'Корпусы Rehau'!$F$6:$AI$497,30,0))</f>
        <v>0</v>
      </c>
      <c r="F486" s="87">
        <f>IF(ISERROR(VLOOKUP(C486,'Корпусы Rehau'!$F$6:$AI$497,2,0))=TRUE,,VLOOKUP(C486,'Корпусы Rehau'!$F$6:$AI$497,2,0))</f>
        <v>0</v>
      </c>
    </row>
    <row r="487" spans="1:6">
      <c r="A487">
        <f t="shared" si="15"/>
        <v>0</v>
      </c>
      <c r="B487">
        <f t="shared" si="16"/>
        <v>0</v>
      </c>
      <c r="C487">
        <f>'Корпусы Rehau'!F490</f>
        <v>0</v>
      </c>
      <c r="D487">
        <f>IF(ISERROR(VLOOKUP(C487,'Корпусы Rehau'!$F$6:$AI$497,28,0))=TRUE,,VLOOKUP(C487,'Корпусы Rehau'!$F$6:$AI$497,28,0))</f>
        <v>0</v>
      </c>
      <c r="E487" s="87">
        <f>IF(ISERROR(VLOOKUP(C487,'Корпусы Rehau'!$F$6:$AI$497,30,0))=TRUE,,VLOOKUP(C487,'Корпусы Rehau'!$F$6:$AI$497,30,0))</f>
        <v>0</v>
      </c>
      <c r="F487" s="87">
        <f>IF(ISERROR(VLOOKUP(C487,'Корпусы Rehau'!$F$6:$AI$497,2,0))=TRUE,,VLOOKUP(C487,'Корпусы Rehau'!$F$6:$AI$497,2,0))</f>
        <v>0</v>
      </c>
    </row>
    <row r="488" spans="1:6">
      <c r="A488">
        <f t="shared" si="15"/>
        <v>0</v>
      </c>
      <c r="B488">
        <f t="shared" si="16"/>
        <v>0</v>
      </c>
      <c r="C488">
        <f>'Корпусы Rehau'!F491</f>
        <v>0</v>
      </c>
      <c r="D488">
        <f>IF(ISERROR(VLOOKUP(C488,'Корпусы Rehau'!$F$6:$AI$497,28,0))=TRUE,,VLOOKUP(C488,'Корпусы Rehau'!$F$6:$AI$497,28,0))</f>
        <v>0</v>
      </c>
      <c r="E488" s="87">
        <f>IF(ISERROR(VLOOKUP(C488,'Корпусы Rehau'!$F$6:$AI$497,30,0))=TRUE,,VLOOKUP(C488,'Корпусы Rehau'!$F$6:$AI$497,30,0))</f>
        <v>0</v>
      </c>
      <c r="F488" s="87">
        <f>IF(ISERROR(VLOOKUP(C488,'Корпусы Rehau'!$F$6:$AI$497,2,0))=TRUE,,VLOOKUP(C488,'Корпусы Rehau'!$F$6:$AI$497,2,0))</f>
        <v>0</v>
      </c>
    </row>
    <row r="489" spans="1:6">
      <c r="A489">
        <f t="shared" si="15"/>
        <v>0</v>
      </c>
      <c r="B489">
        <f t="shared" si="16"/>
        <v>0</v>
      </c>
      <c r="C489">
        <f>'Корпусы Rehau'!F492</f>
        <v>0</v>
      </c>
      <c r="D489">
        <f>IF(ISERROR(VLOOKUP(C489,'Корпусы Rehau'!$F$6:$AI$497,28,0))=TRUE,,VLOOKUP(C489,'Корпусы Rehau'!$F$6:$AI$497,28,0))</f>
        <v>0</v>
      </c>
      <c r="E489" s="87">
        <f>IF(ISERROR(VLOOKUP(C489,'Корпусы Rehau'!$F$6:$AI$497,30,0))=TRUE,,VLOOKUP(C489,'Корпусы Rehau'!$F$6:$AI$497,30,0))</f>
        <v>0</v>
      </c>
      <c r="F489" s="87">
        <f>IF(ISERROR(VLOOKUP(C489,'Корпусы Rehau'!$F$6:$AI$497,2,0))=TRUE,,VLOOKUP(C489,'Корпусы Rehau'!$F$6:$AI$497,2,0))</f>
        <v>0</v>
      </c>
    </row>
    <row r="490" spans="1:6">
      <c r="A490">
        <f t="shared" si="15"/>
        <v>0</v>
      </c>
      <c r="B490">
        <f t="shared" si="16"/>
        <v>0</v>
      </c>
      <c r="C490">
        <f>'Корпусы Rehau'!F493</f>
        <v>0</v>
      </c>
      <c r="D490">
        <f>IF(ISERROR(VLOOKUP(C490,'Корпусы Rehau'!$F$6:$AI$497,28,0))=TRUE,,VLOOKUP(C490,'Корпусы Rehau'!$F$6:$AI$497,28,0))</f>
        <v>0</v>
      </c>
      <c r="E490" s="87">
        <f>IF(ISERROR(VLOOKUP(C490,'Корпусы Rehau'!$F$6:$AI$497,30,0))=TRUE,,VLOOKUP(C490,'Корпусы Rehau'!$F$6:$AI$497,30,0))</f>
        <v>0</v>
      </c>
      <c r="F490" s="87">
        <f>IF(ISERROR(VLOOKUP(C490,'Корпусы Rehau'!$F$6:$AI$497,2,0))=TRUE,,VLOOKUP(C490,'Корпусы Rehau'!$F$6:$AI$497,2,0))</f>
        <v>0</v>
      </c>
    </row>
    <row r="491" spans="1:6">
      <c r="A491">
        <f t="shared" si="15"/>
        <v>0</v>
      </c>
      <c r="B491">
        <f t="shared" si="16"/>
        <v>0</v>
      </c>
      <c r="C491">
        <f>'Корпусы Rehau'!F494</f>
        <v>0</v>
      </c>
      <c r="D491">
        <f>IF(ISERROR(VLOOKUP(C491,'Корпусы Rehau'!$F$6:$AI$497,28,0))=TRUE,,VLOOKUP(C491,'Корпусы Rehau'!$F$6:$AI$497,28,0))</f>
        <v>0</v>
      </c>
      <c r="E491" s="87">
        <f>IF(ISERROR(VLOOKUP(C491,'Корпусы Rehau'!$F$6:$AI$497,30,0))=TRUE,,VLOOKUP(C491,'Корпусы Rehau'!$F$6:$AI$497,30,0))</f>
        <v>0</v>
      </c>
      <c r="F491" s="87">
        <f>IF(ISERROR(VLOOKUP(C491,'Корпусы Rehau'!$F$6:$AI$497,2,0))=TRUE,,VLOOKUP(C491,'Корпусы Rehau'!$F$6:$AI$497,2,0))</f>
        <v>0</v>
      </c>
    </row>
    <row r="492" spans="1:6">
      <c r="A492">
        <f t="shared" si="15"/>
        <v>0</v>
      </c>
      <c r="B492">
        <f t="shared" si="16"/>
        <v>0</v>
      </c>
      <c r="C492">
        <f>'Корпусы Rehau'!F495</f>
        <v>0</v>
      </c>
      <c r="D492">
        <f>IF(ISERROR(VLOOKUP(C492,'Корпусы Rehau'!$F$6:$AI$497,28,0))=TRUE,,VLOOKUP(C492,'Корпусы Rehau'!$F$6:$AI$497,28,0))</f>
        <v>0</v>
      </c>
      <c r="E492" s="87">
        <f>IF(ISERROR(VLOOKUP(C492,'Корпусы Rehau'!$F$6:$AI$497,30,0))=TRUE,,VLOOKUP(C492,'Корпусы Rehau'!$F$6:$AI$497,30,0))</f>
        <v>0</v>
      </c>
      <c r="F492" s="87">
        <f>IF(ISERROR(VLOOKUP(C492,'Корпусы Rehau'!$F$6:$AI$497,2,0))=TRUE,,VLOOKUP(C492,'Корпусы Rehau'!$F$6:$AI$497,2,0))</f>
        <v>0</v>
      </c>
    </row>
    <row r="493" spans="1:6">
      <c r="A493">
        <f t="shared" si="15"/>
        <v>0</v>
      </c>
      <c r="B493">
        <f t="shared" si="16"/>
        <v>0</v>
      </c>
      <c r="C493">
        <f>'Корпусы Rehau'!F496</f>
        <v>0</v>
      </c>
      <c r="D493">
        <f>IF(ISERROR(VLOOKUP(C493,'Корпусы Rehau'!$F$6:$AI$497,28,0))=TRUE,,VLOOKUP(C493,'Корпусы Rehau'!$F$6:$AI$497,28,0))</f>
        <v>0</v>
      </c>
      <c r="E493" s="87">
        <f>IF(ISERROR(VLOOKUP(C493,'Корпусы Rehau'!$F$6:$AI$497,30,0))=TRUE,,VLOOKUP(C493,'Корпусы Rehau'!$F$6:$AI$497,30,0))</f>
        <v>0</v>
      </c>
      <c r="F493" s="87">
        <f>IF(ISERROR(VLOOKUP(C493,'Корпусы Rehau'!$F$6:$AI$497,2,0))=TRUE,,VLOOKUP(C493,'Корпусы Rehau'!$F$6:$AI$497,2,0))</f>
        <v>0</v>
      </c>
    </row>
    <row r="494" spans="1:6">
      <c r="A494">
        <f t="shared" si="15"/>
        <v>0</v>
      </c>
      <c r="B494">
        <f t="shared" si="16"/>
        <v>0</v>
      </c>
      <c r="C494">
        <f>'Корпусы Rehau'!F497</f>
        <v>0</v>
      </c>
      <c r="D494">
        <f>IF(ISERROR(VLOOKUP(C494,'Корпусы Rehau'!$F$6:$AI$497,28,0))=TRUE,,VLOOKUP(C494,'Корпусы Rehau'!$F$6:$AI$497,28,0))</f>
        <v>0</v>
      </c>
      <c r="E494" s="87">
        <f>IF(ISERROR(VLOOKUP(C494,'Корпусы Rehau'!$F$6:$AI$497,30,0))=TRUE,,VLOOKUP(C494,'Корпусы Rehau'!$F$6:$AI$497,30,0))</f>
        <v>0</v>
      </c>
      <c r="F494" s="87">
        <f>IF(ISERROR(VLOOKUP(C494,'Корпусы Rehau'!$F$6:$AI$497,2,0))=TRUE,,VLOOKUP(C494,'Корпусы Rehau'!$F$6:$AI$497,2,0))</f>
        <v>0</v>
      </c>
    </row>
    <row r="495" spans="1:6">
      <c r="A495">
        <f t="shared" si="15"/>
        <v>0</v>
      </c>
      <c r="B495">
        <f t="shared" si="16"/>
        <v>0</v>
      </c>
      <c r="C495">
        <f>'Корпусы Rehau'!F498</f>
        <v>0</v>
      </c>
      <c r="D495">
        <f>IF(ISERROR(VLOOKUP(C495,'Корпусы Rehau'!$F$6:$AI$497,28,0))=TRUE,,VLOOKUP(C495,'Корпусы Rehau'!$F$6:$AI$497,28,0))</f>
        <v>0</v>
      </c>
      <c r="E495" s="87">
        <f>IF(ISERROR(VLOOKUP(C495,'Корпусы Rehau'!$F$6:$AI$497,30,0))=TRUE,,VLOOKUP(C495,'Корпусы Rehau'!$F$6:$AI$497,30,0))</f>
        <v>0</v>
      </c>
      <c r="F495" s="87">
        <f>IF(ISERROR(VLOOKUP(C495,'Корпусы Rehau'!$F$6:$AI$497,2,0))=TRUE,,VLOOKUP(C495,'Корпусы Rehau'!$F$6:$AI$497,2,0))</f>
        <v>0</v>
      </c>
    </row>
    <row r="496" spans="1:6">
      <c r="A496">
        <f t="shared" si="15"/>
        <v>0</v>
      </c>
      <c r="B496">
        <f t="shared" si="16"/>
        <v>0</v>
      </c>
      <c r="C496">
        <f>'Корпусы Rehau'!F499</f>
        <v>0</v>
      </c>
      <c r="D496">
        <f>IF(ISERROR(VLOOKUP(C496,'Корпусы Rehau'!$F$6:$AI$497,28,0))=TRUE,,VLOOKUP(C496,'Корпусы Rehau'!$F$6:$AI$497,28,0))</f>
        <v>0</v>
      </c>
      <c r="E496" s="87">
        <f>IF(ISERROR(VLOOKUP(C496,'Корпусы Rehau'!$F$6:$AI$497,30,0))=TRUE,,VLOOKUP(C496,'Корпусы Rehau'!$F$6:$AI$497,30,0))</f>
        <v>0</v>
      </c>
      <c r="F496" s="87">
        <f>IF(ISERROR(VLOOKUP(C496,'Корпусы Rehau'!$F$6:$AI$497,2,0))=TRUE,,VLOOKUP(C496,'Корпусы Rehau'!$F$6:$AI$497,2,0))</f>
        <v>0</v>
      </c>
    </row>
    <row r="497" spans="1:6">
      <c r="A497">
        <f t="shared" si="15"/>
        <v>0</v>
      </c>
      <c r="B497">
        <f t="shared" si="16"/>
        <v>0</v>
      </c>
      <c r="C497">
        <f>'Корпусы Rehau'!F500</f>
        <v>0</v>
      </c>
      <c r="D497">
        <f>IF(ISERROR(VLOOKUP(C497,'Корпусы Rehau'!$F$6:$AI$497,28,0))=TRUE,,VLOOKUP(C497,'Корпусы Rehau'!$F$6:$AI$497,28,0))</f>
        <v>0</v>
      </c>
      <c r="E497" s="87">
        <f>IF(ISERROR(VLOOKUP(C497,'Корпусы Rehau'!$F$6:$AI$497,30,0))=TRUE,,VLOOKUP(C497,'Корпусы Rehau'!$F$6:$AI$497,30,0))</f>
        <v>0</v>
      </c>
      <c r="F497" s="87">
        <f>IF(ISERROR(VLOOKUP(C497,'Корпусы Rehau'!$F$6:$AI$497,2,0))=TRUE,,VLOOKUP(C497,'Корпусы Rehau'!$F$6:$AI$497,2,0))</f>
        <v>0</v>
      </c>
    </row>
    <row r="498" spans="1:6">
      <c r="A498">
        <f t="shared" si="15"/>
        <v>0</v>
      </c>
      <c r="B498">
        <f t="shared" si="16"/>
        <v>0</v>
      </c>
      <c r="C498">
        <f>'Корпусы Rehau'!F501</f>
        <v>0</v>
      </c>
      <c r="D498">
        <f>IF(ISERROR(VLOOKUP(C498,'Корпусы Rehau'!$F$6:$AI$497,28,0))=TRUE,,VLOOKUP(C498,'Корпусы Rehau'!$F$6:$AI$497,28,0))</f>
        <v>0</v>
      </c>
      <c r="E498" s="87">
        <f>IF(ISERROR(VLOOKUP(C498,'Корпусы Rehau'!$F$6:$AI$497,30,0))=TRUE,,VLOOKUP(C498,'Корпусы Rehau'!$F$6:$AI$497,30,0))</f>
        <v>0</v>
      </c>
      <c r="F498" s="87">
        <f>IF(ISERROR(VLOOKUP(C498,'Корпусы Rehau'!$F$6:$AI$497,2,0))=TRUE,,VLOOKUP(C498,'Корпусы Rehau'!$F$6:$AI$497,2,0))</f>
        <v>0</v>
      </c>
    </row>
    <row r="499" spans="1:6">
      <c r="A499">
        <f t="shared" si="15"/>
        <v>0</v>
      </c>
      <c r="B499">
        <f t="shared" si="16"/>
        <v>0</v>
      </c>
      <c r="C499">
        <f>'Корпусы Rehau'!F502</f>
        <v>0</v>
      </c>
      <c r="D499">
        <f>IF(ISERROR(VLOOKUP(C499,'Корпусы Rehau'!$F$6:$AI$497,28,0))=TRUE,,VLOOKUP(C499,'Корпусы Rehau'!$F$6:$AI$497,28,0))</f>
        <v>0</v>
      </c>
      <c r="E499" s="87">
        <f>IF(ISERROR(VLOOKUP(C499,'Корпусы Rehau'!$F$6:$AI$497,30,0))=TRUE,,VLOOKUP(C499,'Корпусы Rehau'!$F$6:$AI$497,30,0))</f>
        <v>0</v>
      </c>
      <c r="F499" s="87">
        <f>IF(ISERROR(VLOOKUP(C499,'Корпусы Rehau'!$F$6:$AI$497,2,0))=TRUE,,VLOOKUP(C499,'Корпусы Rehau'!$F$6:$AI$497,2,0))</f>
        <v>0</v>
      </c>
    </row>
    <row r="500" spans="1:6">
      <c r="A500">
        <f t="shared" si="15"/>
        <v>0</v>
      </c>
      <c r="B500">
        <f t="shared" si="16"/>
        <v>0</v>
      </c>
      <c r="C500">
        <f>'Корпусы Rehau'!F503</f>
        <v>0</v>
      </c>
      <c r="D500">
        <f>IF(ISERROR(VLOOKUP(C500,'Корпусы Rehau'!$F$6:$AI$497,28,0))=TRUE,,VLOOKUP(C500,'Корпусы Rehau'!$F$6:$AI$497,28,0))</f>
        <v>0</v>
      </c>
      <c r="E500" s="87">
        <f>IF(ISERROR(VLOOKUP(C500,'Корпусы Rehau'!$F$6:$AI$497,30,0))=TRUE,,VLOOKUP(C500,'Корпусы Rehau'!$F$6:$AI$497,30,0))</f>
        <v>0</v>
      </c>
      <c r="F500" s="87">
        <f>IF(ISERROR(VLOOKUP(C500,'Корпусы Rehau'!$F$6:$AI$497,2,0))=TRUE,,VLOOKUP(C500,'Корпусы Rehau'!$F$6:$AI$497,2,0))</f>
        <v>0</v>
      </c>
    </row>
    <row r="501" spans="1:6">
      <c r="A501">
        <f t="shared" ref="A501" si="17">IF(D501&gt;0,1,0)</f>
        <v>0</v>
      </c>
      <c r="B501">
        <f t="shared" ref="B501" si="18">B500+A501</f>
        <v>0</v>
      </c>
      <c r="C501">
        <f>'Корпусы Premium Line гола'!F6</f>
        <v>12345678911</v>
      </c>
      <c r="D501">
        <f>IF(ISERROR(VLOOKUP(C501,'Корпусы Premium Line гола'!$F$6:$AM$200,31,0))=TRUE,,VLOOKUP(C501,'Корпусы Premium Line гола'!$F$6:$AM$200,31,0))</f>
        <v>0</v>
      </c>
      <c r="E501">
        <f>IF(ISERROR(VLOOKUP(C501,'Корпусы Premium Line гола'!$F$6:$AM$200,33,0))=TRUE,,VLOOKUP(C501,'Корпусы Premium Line гола'!$F$6:$AM$200,33,0))</f>
        <v>0</v>
      </c>
      <c r="F501" t="str">
        <f>IF(ISERROR(VLOOKUP(C501,'Корпусы Premium Line гола'!$F$6:$AM$200,2,0))=TRUE,,VLOOKUP(C501,'Корпусы Premium Line гола'!$F$6:$AM$200,2,0))</f>
        <v>Нижний корпус для Gola 300*720 с полкой для распашной дверцы</v>
      </c>
    </row>
    <row r="502" spans="1:6">
      <c r="A502">
        <f t="shared" ref="A502:A565" si="19">IF(D502&gt;0,1,0)</f>
        <v>0</v>
      </c>
      <c r="B502">
        <f t="shared" ref="B502:B565" si="20">B501+A502</f>
        <v>0</v>
      </c>
      <c r="C502">
        <f>'Корпусы Premium Line гола'!F7</f>
        <v>12345678912</v>
      </c>
      <c r="D502">
        <f>IF(ISERROR(VLOOKUP(C502,'Корпусы Premium Line гола'!$F$6:$AM$200,31,0))=TRUE,,VLOOKUP(C502,'Корпусы Premium Line гола'!$F$6:$AM$200,31,0))</f>
        <v>0</v>
      </c>
      <c r="E502">
        <f>IF(ISERROR(VLOOKUP(C502,'Корпусы Premium Line гола'!$F$6:$AM$200,33,0))=TRUE,,VLOOKUP(C502,'Корпусы Premium Line гола'!$F$6:$AM$200,33,0))</f>
        <v>0</v>
      </c>
      <c r="F502" t="str">
        <f>IF(ISERROR(VLOOKUP(C502,'Корпусы Premium Line гола'!$F$6:$AM$200,2,0))=TRUE,,VLOOKUP(C502,'Корпусы Premium Line гола'!$F$6:$AM$200,2,0))</f>
        <v>Нижний корпус для Gola 350*720 с полкой для распашной дверцы</v>
      </c>
    </row>
    <row r="503" spans="1:6">
      <c r="A503">
        <f t="shared" si="19"/>
        <v>0</v>
      </c>
      <c r="B503">
        <f t="shared" si="20"/>
        <v>0</v>
      </c>
      <c r="C503">
        <f>'Корпусы Premium Line гола'!F8</f>
        <v>12345678913</v>
      </c>
      <c r="D503">
        <f>IF(ISERROR(VLOOKUP(C503,'Корпусы Premium Line гола'!$F$6:$AM$200,31,0))=TRUE,,VLOOKUP(C503,'Корпусы Premium Line гола'!$F$6:$AM$200,31,0))</f>
        <v>0</v>
      </c>
      <c r="E503">
        <f>IF(ISERROR(VLOOKUP(C503,'Корпусы Premium Line гола'!$F$6:$AM$200,33,0))=TRUE,,VLOOKUP(C503,'Корпусы Premium Line гола'!$F$6:$AM$200,33,0))</f>
        <v>0</v>
      </c>
      <c r="F503" t="str">
        <f>IF(ISERROR(VLOOKUP(C503,'Корпусы Premium Line гола'!$F$6:$AM$200,2,0))=TRUE,,VLOOKUP(C503,'Корпусы Premium Line гола'!$F$6:$AM$200,2,0))</f>
        <v>Нижний корпус для Gola 400*720 с полкой для распашной дверцы</v>
      </c>
    </row>
    <row r="504" spans="1:6">
      <c r="A504">
        <f t="shared" si="19"/>
        <v>0</v>
      </c>
      <c r="B504">
        <f t="shared" si="20"/>
        <v>0</v>
      </c>
      <c r="C504">
        <f>'Корпусы Premium Line гола'!F9</f>
        <v>12345678914</v>
      </c>
      <c r="D504">
        <f>IF(ISERROR(VLOOKUP(C504,'Корпусы Premium Line гола'!$F$6:$AM$200,31,0))=TRUE,,VLOOKUP(C504,'Корпусы Premium Line гола'!$F$6:$AM$200,31,0))</f>
        <v>0</v>
      </c>
      <c r="E504">
        <f>IF(ISERROR(VLOOKUP(C504,'Корпусы Premium Line гола'!$F$6:$AM$200,33,0))=TRUE,,VLOOKUP(C504,'Корпусы Premium Line гола'!$F$6:$AM$200,33,0))</f>
        <v>0</v>
      </c>
      <c r="F504" t="str">
        <f>IF(ISERROR(VLOOKUP(C504,'Корпусы Premium Line гола'!$F$6:$AM$200,2,0))=TRUE,,VLOOKUP(C504,'Корпусы Premium Line гола'!$F$6:$AM$200,2,0))</f>
        <v>Нижний корпус для Gola 450*720 с полкой для распашной дверцы</v>
      </c>
    </row>
    <row r="505" spans="1:6">
      <c r="A505">
        <f t="shared" si="19"/>
        <v>0</v>
      </c>
      <c r="B505">
        <f t="shared" si="20"/>
        <v>0</v>
      </c>
      <c r="C505">
        <f>'Корпусы Premium Line гола'!F10</f>
        <v>12345678915</v>
      </c>
      <c r="D505">
        <f>IF(ISERROR(VLOOKUP(C505,'Корпусы Premium Line гола'!$F$6:$AM$200,31,0))=TRUE,,VLOOKUP(C505,'Корпусы Premium Line гола'!$F$6:$AM$200,31,0))</f>
        <v>0</v>
      </c>
      <c r="E505">
        <f>IF(ISERROR(VLOOKUP(C505,'Корпусы Premium Line гола'!$F$6:$AM$200,33,0))=TRUE,,VLOOKUP(C505,'Корпусы Premium Line гола'!$F$6:$AM$200,33,0))</f>
        <v>0</v>
      </c>
      <c r="F505" t="str">
        <f>IF(ISERROR(VLOOKUP(C505,'Корпусы Premium Line гола'!$F$6:$AM$200,2,0))=TRUE,,VLOOKUP(C505,'Корпусы Premium Line гола'!$F$6:$AM$200,2,0))</f>
        <v>Нижний корпус для Gola 500*720 с полкой для распашной дверцы</v>
      </c>
    </row>
    <row r="506" spans="1:6">
      <c r="A506">
        <f t="shared" si="19"/>
        <v>0</v>
      </c>
      <c r="B506">
        <f t="shared" si="20"/>
        <v>0</v>
      </c>
      <c r="C506">
        <f>'Корпусы Premium Line гола'!F11</f>
        <v>12345678916</v>
      </c>
      <c r="D506">
        <f>IF(ISERROR(VLOOKUP(C506,'Корпусы Premium Line гола'!$F$6:$AM$200,31,0))=TRUE,,VLOOKUP(C506,'Корпусы Premium Line гола'!$F$6:$AM$200,31,0))</f>
        <v>0</v>
      </c>
      <c r="E506">
        <f>IF(ISERROR(VLOOKUP(C506,'Корпусы Premium Line гола'!$F$6:$AM$200,33,0))=TRUE,,VLOOKUP(C506,'Корпусы Premium Line гола'!$F$6:$AM$200,33,0))</f>
        <v>0</v>
      </c>
      <c r="F506" t="str">
        <f>IF(ISERROR(VLOOKUP(C506,'Корпусы Premium Line гола'!$F$6:$AM$200,2,0))=TRUE,,VLOOKUP(C506,'Корпусы Premium Line гола'!$F$6:$AM$200,2,0))</f>
        <v>Нижний корпус для Gola 600*720 с полкой для распашной дверцы</v>
      </c>
    </row>
    <row r="507" spans="1:6">
      <c r="A507">
        <f t="shared" si="19"/>
        <v>0</v>
      </c>
      <c r="B507">
        <f t="shared" si="20"/>
        <v>0</v>
      </c>
      <c r="C507">
        <f>'Корпусы Premium Line гола'!F12</f>
        <v>12345678917</v>
      </c>
      <c r="D507">
        <f>IF(ISERROR(VLOOKUP(C507,'Корпусы Premium Line гола'!$F$6:$AM$200,31,0))=TRUE,,VLOOKUP(C507,'Корпусы Premium Line гола'!$F$6:$AM$200,31,0))</f>
        <v>0</v>
      </c>
      <c r="E507">
        <f>IF(ISERROR(VLOOKUP(C507,'Корпусы Premium Line гола'!$F$6:$AM$200,33,0))=TRUE,,VLOOKUP(C507,'Корпусы Premium Line гола'!$F$6:$AM$200,33,0))</f>
        <v>0</v>
      </c>
      <c r="F507" t="str">
        <f>IF(ISERROR(VLOOKUP(C507,'Корпусы Premium Line гола'!$F$6:$AM$200,2,0))=TRUE,,VLOOKUP(C507,'Корпусы Premium Line гола'!$F$6:$AM$200,2,0))</f>
        <v>Нижний корпус для Gola 150*720 под выкатную корзину (без корзины)</v>
      </c>
    </row>
    <row r="508" spans="1:6">
      <c r="A508">
        <f t="shared" si="19"/>
        <v>0</v>
      </c>
      <c r="B508">
        <f t="shared" si="20"/>
        <v>0</v>
      </c>
      <c r="C508">
        <f>'Корпусы Premium Line гола'!F13</f>
        <v>12345678918</v>
      </c>
      <c r="D508">
        <f>IF(ISERROR(VLOOKUP(C508,'Корпусы Premium Line гола'!$F$6:$AM$200,31,0))=TRUE,,VLOOKUP(C508,'Корпусы Premium Line гола'!$F$6:$AM$200,31,0))</f>
        <v>0</v>
      </c>
      <c r="E508">
        <f>IF(ISERROR(VLOOKUP(C508,'Корпусы Premium Line гола'!$F$6:$AM$200,33,0))=TRUE,,VLOOKUP(C508,'Корпусы Premium Line гола'!$F$6:$AM$200,33,0))</f>
        <v>0</v>
      </c>
      <c r="F508" t="str">
        <f>IF(ISERROR(VLOOKUP(C508,'Корпусы Premium Line гола'!$F$6:$AM$200,2,0))=TRUE,,VLOOKUP(C508,'Корпусы Premium Line гола'!$F$6:$AM$200,2,0))</f>
        <v>Нижний корпус для Gola 200*720 под выкатную корзину (без корзины)</v>
      </c>
    </row>
    <row r="509" spans="1:6">
      <c r="A509">
        <f t="shared" si="19"/>
        <v>0</v>
      </c>
      <c r="B509">
        <f t="shared" si="20"/>
        <v>0</v>
      </c>
      <c r="C509">
        <f>'Корпусы Premium Line гола'!F14</f>
        <v>12345678919</v>
      </c>
      <c r="D509">
        <f>IF(ISERROR(VLOOKUP(C509,'Корпусы Premium Line гола'!$F$6:$AM$200,31,0))=TRUE,,VLOOKUP(C509,'Корпусы Premium Line гола'!$F$6:$AM$200,31,0))</f>
        <v>0</v>
      </c>
      <c r="E509">
        <f>IF(ISERROR(VLOOKUP(C509,'Корпусы Premium Line гола'!$F$6:$AM$200,33,0))=TRUE,,VLOOKUP(C509,'Корпусы Premium Line гола'!$F$6:$AM$200,33,0))</f>
        <v>0</v>
      </c>
      <c r="F509" t="str">
        <f>IF(ISERROR(VLOOKUP(C509,'Корпусы Premium Line гола'!$F$6:$AM$200,2,0))=TRUE,,VLOOKUP(C509,'Корпусы Premium Line гола'!$F$6:$AM$200,2,0))</f>
        <v>Нижний корпус для Gola 300*720 под выкатную корзину (без корзины)</v>
      </c>
    </row>
    <row r="510" spans="1:6">
      <c r="A510">
        <f t="shared" si="19"/>
        <v>0</v>
      </c>
      <c r="B510">
        <f t="shared" si="20"/>
        <v>0</v>
      </c>
      <c r="C510">
        <f>'Корпусы Premium Line гола'!F15</f>
        <v>12345678920</v>
      </c>
      <c r="D510">
        <f>IF(ISERROR(VLOOKUP(C510,'Корпусы Premium Line гола'!$F$6:$AM$200,31,0))=TRUE,,VLOOKUP(C510,'Корпусы Premium Line гола'!$F$6:$AM$200,31,0))</f>
        <v>0</v>
      </c>
      <c r="E510">
        <f>IF(ISERROR(VLOOKUP(C510,'Корпусы Premium Line гола'!$F$6:$AM$200,33,0))=TRUE,,VLOOKUP(C510,'Корпусы Premium Line гола'!$F$6:$AM$200,33,0))</f>
        <v>0</v>
      </c>
      <c r="F510" t="str">
        <f>IF(ISERROR(VLOOKUP(C510,'Корпусы Premium Line гола'!$F$6:$AM$200,2,0))=TRUE,,VLOOKUP(C510,'Корпусы Premium Line гола'!$F$6:$AM$200,2,0))</f>
        <v>Нижний корпус для Gola 350*720 под выкатную корзину (без корзины)</v>
      </c>
    </row>
    <row r="511" spans="1:6">
      <c r="A511">
        <f t="shared" si="19"/>
        <v>0</v>
      </c>
      <c r="B511">
        <f t="shared" si="20"/>
        <v>0</v>
      </c>
      <c r="C511">
        <f>'Корпусы Premium Line гола'!F16</f>
        <v>12345678921</v>
      </c>
      <c r="D511">
        <f>IF(ISERROR(VLOOKUP(C511,'Корпусы Premium Line гола'!$F$6:$AM$200,31,0))=TRUE,,VLOOKUP(C511,'Корпусы Premium Line гола'!$F$6:$AM$200,31,0))</f>
        <v>0</v>
      </c>
      <c r="E511">
        <f>IF(ISERROR(VLOOKUP(C511,'Корпусы Premium Line гола'!$F$6:$AM$200,33,0))=TRUE,,VLOOKUP(C511,'Корпусы Premium Line гола'!$F$6:$AM$200,33,0))</f>
        <v>0</v>
      </c>
      <c r="F511" t="str">
        <f>IF(ISERROR(VLOOKUP(C511,'Корпусы Premium Line гола'!$F$6:$AM$200,2,0))=TRUE,,VLOOKUP(C511,'Корпусы Premium Line гола'!$F$6:$AM$200,2,0))</f>
        <v>Нижний корпус для Gola 400*720 под выкатную корзину (без корзины)</v>
      </c>
    </row>
    <row r="512" spans="1:6">
      <c r="A512">
        <f t="shared" si="19"/>
        <v>0</v>
      </c>
      <c r="B512">
        <f t="shared" si="20"/>
        <v>0</v>
      </c>
      <c r="C512">
        <f>'Корпусы Premium Line гола'!F17</f>
        <v>12345678922</v>
      </c>
      <c r="D512">
        <f>IF(ISERROR(VLOOKUP(C512,'Корпусы Premium Line гола'!$F$6:$AM$200,31,0))=TRUE,,VLOOKUP(C512,'Корпусы Premium Line гола'!$F$6:$AM$200,31,0))</f>
        <v>0</v>
      </c>
      <c r="E512">
        <f>IF(ISERROR(VLOOKUP(C512,'Корпусы Premium Line гола'!$F$6:$AM$200,33,0))=TRUE,,VLOOKUP(C512,'Корпусы Premium Line гола'!$F$6:$AM$200,33,0))</f>
        <v>0</v>
      </c>
      <c r="F512" t="str">
        <f>IF(ISERROR(VLOOKUP(C512,'Корпусы Premium Line гола'!$F$6:$AM$200,2,0))=TRUE,,VLOOKUP(C512,'Корпусы Premium Line гола'!$F$6:$AM$200,2,0))</f>
        <v>Нижний корпус для Gola 500*720 под выкатную корзину (без корзины)</v>
      </c>
    </row>
    <row r="513" spans="1:6">
      <c r="A513">
        <f t="shared" si="19"/>
        <v>0</v>
      </c>
      <c r="B513">
        <f t="shared" si="20"/>
        <v>0</v>
      </c>
      <c r="C513">
        <f>'Корпусы Premium Line гола'!F18</f>
        <v>12345678923</v>
      </c>
      <c r="D513">
        <f>IF(ISERROR(VLOOKUP(C513,'Корпусы Premium Line гола'!$F$6:$AM$200,31,0))=TRUE,,VLOOKUP(C513,'Корпусы Premium Line гола'!$F$6:$AM$200,31,0))</f>
        <v>0</v>
      </c>
      <c r="E513">
        <f>IF(ISERROR(VLOOKUP(C513,'Корпусы Premium Line гола'!$F$6:$AM$200,33,0))=TRUE,,VLOOKUP(C513,'Корпусы Premium Line гола'!$F$6:$AM$200,33,0))</f>
        <v>0</v>
      </c>
      <c r="F513" t="str">
        <f>IF(ISERROR(VLOOKUP(C513,'Корпусы Premium Line гола'!$F$6:$AM$200,2,0))=TRUE,,VLOOKUP(C513,'Корпусы Premium Line гола'!$F$6:$AM$200,2,0))</f>
        <v>Нижний корпус для Gola 600*720 под выкатную корзину (без корзины)</v>
      </c>
    </row>
    <row r="514" spans="1:6">
      <c r="A514">
        <f t="shared" si="19"/>
        <v>0</v>
      </c>
      <c r="B514">
        <f t="shared" si="20"/>
        <v>0</v>
      </c>
      <c r="C514">
        <f>'Корпусы Premium Line гола'!F19</f>
        <v>12345678924</v>
      </c>
      <c r="D514">
        <f>IF(ISERROR(VLOOKUP(C514,'Корпусы Premium Line гола'!$F$6:$AM$200,31,0))=TRUE,,VLOOKUP(C514,'Корпусы Premium Line гола'!$F$6:$AM$200,31,0))</f>
        <v>0</v>
      </c>
      <c r="E514">
        <f>IF(ISERROR(VLOOKUP(C514,'Корпусы Premium Line гола'!$F$6:$AM$200,33,0))=TRUE,,VLOOKUP(C514,'Корпусы Premium Line гола'!$F$6:$AM$200,33,0))</f>
        <v>0</v>
      </c>
      <c r="F514" t="str">
        <f>IF(ISERROR(VLOOKUP(C514,'Корпусы Premium Line гола'!$F$6:$AM$200,2,0))=TRUE,,VLOOKUP(C514,'Корпусы Premium Line гола'!$F$6:$AM$200,2,0))</f>
        <v>Нижний корпус для Gola 500*720 под мойку для распашной двери</v>
      </c>
    </row>
    <row r="515" spans="1:6">
      <c r="A515">
        <f t="shared" si="19"/>
        <v>0</v>
      </c>
      <c r="B515">
        <f t="shared" si="20"/>
        <v>0</v>
      </c>
      <c r="C515">
        <f>'Корпусы Premium Line гола'!F20</f>
        <v>12345678925</v>
      </c>
      <c r="D515">
        <f>IF(ISERROR(VLOOKUP(C515,'Корпусы Premium Line гола'!$F$6:$AM$200,31,0))=TRUE,,VLOOKUP(C515,'Корпусы Premium Line гола'!$F$6:$AM$200,31,0))</f>
        <v>0</v>
      </c>
      <c r="E515">
        <f>IF(ISERROR(VLOOKUP(C515,'Корпусы Premium Line гола'!$F$6:$AM$200,33,0))=TRUE,,VLOOKUP(C515,'Корпусы Premium Line гола'!$F$6:$AM$200,33,0))</f>
        <v>0</v>
      </c>
      <c r="F515" t="str">
        <f>IF(ISERROR(VLOOKUP(C515,'Корпусы Premium Line гола'!$F$6:$AM$200,2,0))=TRUE,,VLOOKUP(C515,'Корпусы Premium Line гола'!$F$6:$AM$200,2,0))</f>
        <v>Нижний корпус для Gola 600*720 под мойку для распашной двери</v>
      </c>
    </row>
    <row r="516" spans="1:6">
      <c r="A516">
        <f t="shared" si="19"/>
        <v>0</v>
      </c>
      <c r="B516">
        <f t="shared" si="20"/>
        <v>0</v>
      </c>
      <c r="C516">
        <f>'Корпусы Premium Line гола'!F21</f>
        <v>12345678926</v>
      </c>
      <c r="D516">
        <f>IF(ISERROR(VLOOKUP(C516,'Корпусы Premium Line гола'!$F$6:$AM$200,31,0))=TRUE,,VLOOKUP(C516,'Корпусы Premium Line гола'!$F$6:$AM$200,31,0))</f>
        <v>0</v>
      </c>
      <c r="E516">
        <f>IF(ISERROR(VLOOKUP(C516,'Корпусы Premium Line гола'!$F$6:$AM$200,33,0))=TRUE,,VLOOKUP(C516,'Корпусы Premium Line гола'!$F$6:$AM$200,33,0))</f>
        <v>0</v>
      </c>
      <c r="F516" t="str">
        <f>IF(ISERROR(VLOOKUP(C516,'Корпусы Premium Line гола'!$F$6:$AM$200,2,0))=TRUE,,VLOOKUP(C516,'Корпусы Premium Line гола'!$F$6:$AM$200,2,0))</f>
        <v>Нижний корпус для Gola 600*720 с полкой для 2х распашных дверей</v>
      </c>
    </row>
    <row r="517" spans="1:6">
      <c r="A517">
        <f t="shared" si="19"/>
        <v>0</v>
      </c>
      <c r="B517">
        <f t="shared" si="20"/>
        <v>0</v>
      </c>
      <c r="C517">
        <f>'Корпусы Premium Line гола'!F22</f>
        <v>12345678927</v>
      </c>
      <c r="D517">
        <f>IF(ISERROR(VLOOKUP(C517,'Корпусы Premium Line гола'!$F$6:$AM$200,31,0))=TRUE,,VLOOKUP(C517,'Корпусы Premium Line гола'!$F$6:$AM$200,31,0))</f>
        <v>0</v>
      </c>
      <c r="E517">
        <f>IF(ISERROR(VLOOKUP(C517,'Корпусы Premium Line гола'!$F$6:$AM$200,33,0))=TRUE,,VLOOKUP(C517,'Корпусы Premium Line гола'!$F$6:$AM$200,33,0))</f>
        <v>0</v>
      </c>
      <c r="F517" t="str">
        <f>IF(ISERROR(VLOOKUP(C517,'Корпусы Premium Line гола'!$F$6:$AM$200,2,0))=TRUE,,VLOOKUP(C517,'Корпусы Premium Line гола'!$F$6:$AM$200,2,0))</f>
        <v>Нижний корпус для Gola 700*720 с полкой для 2х распашных дверей</v>
      </c>
    </row>
    <row r="518" spans="1:6">
      <c r="A518">
        <f t="shared" si="19"/>
        <v>0</v>
      </c>
      <c r="B518">
        <f t="shared" si="20"/>
        <v>0</v>
      </c>
      <c r="C518">
        <f>'Корпусы Premium Line гола'!F23</f>
        <v>12345678928</v>
      </c>
      <c r="D518">
        <f>IF(ISERROR(VLOOKUP(C518,'Корпусы Premium Line гола'!$F$6:$AM$200,31,0))=TRUE,,VLOOKUP(C518,'Корпусы Premium Line гола'!$F$6:$AM$200,31,0))</f>
        <v>0</v>
      </c>
      <c r="E518">
        <f>IF(ISERROR(VLOOKUP(C518,'Корпусы Premium Line гола'!$F$6:$AM$200,33,0))=TRUE,,VLOOKUP(C518,'Корпусы Premium Line гола'!$F$6:$AM$200,33,0))</f>
        <v>0</v>
      </c>
      <c r="F518" t="str">
        <f>IF(ISERROR(VLOOKUP(C518,'Корпусы Premium Line гола'!$F$6:$AM$200,2,0))=TRUE,,VLOOKUP(C518,'Корпусы Premium Line гола'!$F$6:$AM$200,2,0))</f>
        <v>Нижний корпус для Gola 800*720 с полкой для 2х распашных дверей</v>
      </c>
    </row>
    <row r="519" spans="1:6">
      <c r="A519">
        <f t="shared" si="19"/>
        <v>0</v>
      </c>
      <c r="B519">
        <f t="shared" si="20"/>
        <v>0</v>
      </c>
      <c r="C519">
        <f>'Корпусы Premium Line гола'!F24</f>
        <v>12345678929</v>
      </c>
      <c r="D519">
        <f>IF(ISERROR(VLOOKUP(C519,'Корпусы Premium Line гола'!$F$6:$AM$200,31,0))=TRUE,,VLOOKUP(C519,'Корпусы Premium Line гола'!$F$6:$AM$200,31,0))</f>
        <v>0</v>
      </c>
      <c r="E519">
        <f>IF(ISERROR(VLOOKUP(C519,'Корпусы Premium Line гола'!$F$6:$AM$200,33,0))=TRUE,,VLOOKUP(C519,'Корпусы Premium Line гола'!$F$6:$AM$200,33,0))</f>
        <v>0</v>
      </c>
      <c r="F519" t="str">
        <f>IF(ISERROR(VLOOKUP(C519,'Корпусы Premium Line гола'!$F$6:$AM$200,2,0))=TRUE,,VLOOKUP(C519,'Корпусы Premium Line гола'!$F$6:$AM$200,2,0))</f>
        <v>Нижний корпус для Gola 900*720 с полкой для 2х распашных дверей</v>
      </c>
    </row>
    <row r="520" spans="1:6">
      <c r="A520">
        <f t="shared" si="19"/>
        <v>0</v>
      </c>
      <c r="B520">
        <f t="shared" si="20"/>
        <v>0</v>
      </c>
      <c r="C520">
        <f>'Корпусы Premium Line гола'!F25</f>
        <v>12345678930</v>
      </c>
      <c r="D520">
        <f>IF(ISERROR(VLOOKUP(C520,'Корпусы Premium Line гола'!$F$6:$AM$200,31,0))=TRUE,,VLOOKUP(C520,'Корпусы Premium Line гола'!$F$6:$AM$200,31,0))</f>
        <v>0</v>
      </c>
      <c r="E520">
        <f>IF(ISERROR(VLOOKUP(C520,'Корпусы Premium Line гола'!$F$6:$AM$200,33,0))=TRUE,,VLOOKUP(C520,'Корпусы Premium Line гола'!$F$6:$AM$200,33,0))</f>
        <v>0</v>
      </c>
      <c r="F520" t="str">
        <f>IF(ISERROR(VLOOKUP(C520,'Корпусы Premium Line гола'!$F$6:$AM$200,2,0))=TRUE,,VLOOKUP(C520,'Корпусы Premium Line гола'!$F$6:$AM$200,2,0))</f>
        <v>Нижний корпус для Gola 1000*720 с полкой для 2х распашных дверей</v>
      </c>
    </row>
    <row r="521" spans="1:6">
      <c r="A521">
        <f t="shared" si="19"/>
        <v>0</v>
      </c>
      <c r="B521">
        <f t="shared" si="20"/>
        <v>0</v>
      </c>
      <c r="C521">
        <f>'Корпусы Premium Line гола'!F26</f>
        <v>12345678931</v>
      </c>
      <c r="D521">
        <f>IF(ISERROR(VLOOKUP(C521,'Корпусы Premium Line гола'!$F$6:$AM$200,31,0))=TRUE,,VLOOKUP(C521,'Корпусы Premium Line гола'!$F$6:$AM$200,31,0))</f>
        <v>0</v>
      </c>
      <c r="E521">
        <f>IF(ISERROR(VLOOKUP(C521,'Корпусы Premium Line гола'!$F$6:$AM$200,33,0))=TRUE,,VLOOKUP(C521,'Корпусы Premium Line гола'!$F$6:$AM$200,33,0))</f>
        <v>0</v>
      </c>
      <c r="F521" t="str">
        <f>IF(ISERROR(VLOOKUP(C521,'Корпусы Premium Line гола'!$F$6:$AM$200,2,0))=TRUE,,VLOOKUP(C521,'Корпусы Premium Line гола'!$F$6:$AM$200,2,0))</f>
        <v>Нижний корпус для Gola 600*720 под мойку для 2х распашных дверей</v>
      </c>
    </row>
    <row r="522" spans="1:6">
      <c r="A522">
        <f t="shared" si="19"/>
        <v>0</v>
      </c>
      <c r="B522">
        <f t="shared" si="20"/>
        <v>0</v>
      </c>
      <c r="C522">
        <f>'Корпусы Premium Line гола'!F27</f>
        <v>12345678932</v>
      </c>
      <c r="D522">
        <f>IF(ISERROR(VLOOKUP(C522,'Корпусы Premium Line гола'!$F$6:$AM$200,31,0))=TRUE,,VLOOKUP(C522,'Корпусы Premium Line гола'!$F$6:$AM$200,31,0))</f>
        <v>0</v>
      </c>
      <c r="E522">
        <f>IF(ISERROR(VLOOKUP(C522,'Корпусы Premium Line гола'!$F$6:$AM$200,33,0))=TRUE,,VLOOKUP(C522,'Корпусы Premium Line гола'!$F$6:$AM$200,33,0))</f>
        <v>0</v>
      </c>
      <c r="F522" t="str">
        <f>IF(ISERROR(VLOOKUP(C522,'Корпусы Premium Line гола'!$F$6:$AM$200,2,0))=TRUE,,VLOOKUP(C522,'Корпусы Premium Line гола'!$F$6:$AM$200,2,0))</f>
        <v>Нижний корпус для Gola 700*720 под мойку для 2х распашных дверей</v>
      </c>
    </row>
    <row r="523" spans="1:6">
      <c r="A523">
        <f t="shared" si="19"/>
        <v>0</v>
      </c>
      <c r="B523">
        <f t="shared" si="20"/>
        <v>0</v>
      </c>
      <c r="C523">
        <f>'Корпусы Premium Line гола'!F28</f>
        <v>12345678933</v>
      </c>
      <c r="D523">
        <f>IF(ISERROR(VLOOKUP(C523,'Корпусы Premium Line гола'!$F$6:$AM$200,31,0))=TRUE,,VLOOKUP(C523,'Корпусы Premium Line гола'!$F$6:$AM$200,31,0))</f>
        <v>0</v>
      </c>
      <c r="E523">
        <f>IF(ISERROR(VLOOKUP(C523,'Корпусы Premium Line гола'!$F$6:$AM$200,33,0))=TRUE,,VLOOKUP(C523,'Корпусы Premium Line гола'!$F$6:$AM$200,33,0))</f>
        <v>0</v>
      </c>
      <c r="F523" t="str">
        <f>IF(ISERROR(VLOOKUP(C523,'Корпусы Premium Line гола'!$F$6:$AM$200,2,0))=TRUE,,VLOOKUP(C523,'Корпусы Premium Line гола'!$F$6:$AM$200,2,0))</f>
        <v>Нижний корпус для Gola 800*720 под мойку для 2х распашных дверей</v>
      </c>
    </row>
    <row r="524" spans="1:6">
      <c r="A524">
        <f t="shared" si="19"/>
        <v>0</v>
      </c>
      <c r="B524">
        <f t="shared" si="20"/>
        <v>0</v>
      </c>
      <c r="C524">
        <f>'Корпусы Premium Line гола'!F29</f>
        <v>12345678934</v>
      </c>
      <c r="D524">
        <f>IF(ISERROR(VLOOKUP(C524,'Корпусы Premium Line гола'!$F$6:$AM$200,31,0))=TRUE,,VLOOKUP(C524,'Корпусы Premium Line гола'!$F$6:$AM$200,31,0))</f>
        <v>0</v>
      </c>
      <c r="E524">
        <f>IF(ISERROR(VLOOKUP(C524,'Корпусы Premium Line гола'!$F$6:$AM$200,33,0))=TRUE,,VLOOKUP(C524,'Корпусы Premium Line гола'!$F$6:$AM$200,33,0))</f>
        <v>0</v>
      </c>
      <c r="F524" t="str">
        <f>IF(ISERROR(VLOOKUP(C524,'Корпусы Premium Line гола'!$F$6:$AM$200,2,0))=TRUE,,VLOOKUP(C524,'Корпусы Premium Line гола'!$F$6:$AM$200,2,0))</f>
        <v>Нижний корпус для Gola 900*720 под мойку для 2х распашных дверей</v>
      </c>
    </row>
    <row r="525" spans="1:6">
      <c r="A525">
        <f t="shared" si="19"/>
        <v>0</v>
      </c>
      <c r="B525">
        <f t="shared" si="20"/>
        <v>0</v>
      </c>
      <c r="C525">
        <f>'Корпусы Premium Line гола'!F30</f>
        <v>12345678935</v>
      </c>
      <c r="D525">
        <f>IF(ISERROR(VLOOKUP(C525,'Корпусы Premium Line гола'!$F$6:$AM$200,31,0))=TRUE,,VLOOKUP(C525,'Корпусы Premium Line гола'!$F$6:$AM$200,31,0))</f>
        <v>0</v>
      </c>
      <c r="E525">
        <f>IF(ISERROR(VLOOKUP(C525,'Корпусы Premium Line гола'!$F$6:$AM$200,33,0))=TRUE,,VLOOKUP(C525,'Корпусы Premium Line гола'!$F$6:$AM$200,33,0))</f>
        <v>0</v>
      </c>
      <c r="F525" t="str">
        <f>IF(ISERROR(VLOOKUP(C525,'Корпусы Premium Line гола'!$F$6:$AM$200,2,0))=TRUE,,VLOOKUP(C525,'Корпусы Premium Line гола'!$F$6:$AM$200,2,0))</f>
        <v>Нижний корпус для Gola 1000*720 под мойку для 2х распашных дверей</v>
      </c>
    </row>
    <row r="526" spans="1:6">
      <c r="A526">
        <f t="shared" si="19"/>
        <v>0</v>
      </c>
      <c r="B526">
        <f t="shared" si="20"/>
        <v>0</v>
      </c>
      <c r="C526">
        <f>'Корпусы Premium Line гола'!F31</f>
        <v>12345678936</v>
      </c>
      <c r="D526">
        <f>IF(ISERROR(VLOOKUP(C526,'Корпусы Premium Line гола'!$F$6:$AM$200,31,0))=TRUE,,VLOOKUP(C526,'Корпусы Premium Line гола'!$F$6:$AM$200,31,0))</f>
        <v>0</v>
      </c>
      <c r="E526">
        <f>IF(ISERROR(VLOOKUP(C526,'Корпусы Premium Line гола'!$F$6:$AM$200,33,0))=TRUE,,VLOOKUP(C526,'Корпусы Premium Line гола'!$F$6:$AM$200,33,0))</f>
        <v>0</v>
      </c>
      <c r="F526" t="str">
        <f>IF(ISERROR(VLOOKUP(C526,'Корпусы Premium Line гола'!$F$6:$AM$200,2,0))=TRUE,,VLOOKUP(C526,'Корпусы Premium Line гола'!$F$6:$AM$200,2,0))</f>
        <v>Нижний корпус для Gola 300*720 для 2х ящиков 176мм</v>
      </c>
    </row>
    <row r="527" spans="1:6">
      <c r="A527">
        <f t="shared" si="19"/>
        <v>0</v>
      </c>
      <c r="B527">
        <f t="shared" si="20"/>
        <v>0</v>
      </c>
      <c r="C527">
        <f>'Корпусы Premium Line гола'!F32</f>
        <v>12345678937</v>
      </c>
      <c r="D527">
        <f>IF(ISERROR(VLOOKUP(C527,'Корпусы Premium Line гола'!$F$6:$AM$200,31,0))=TRUE,,VLOOKUP(C527,'Корпусы Premium Line гола'!$F$6:$AM$200,31,0))</f>
        <v>0</v>
      </c>
      <c r="E527">
        <f>IF(ISERROR(VLOOKUP(C527,'Корпусы Premium Line гола'!$F$6:$AM$200,33,0))=TRUE,,VLOOKUP(C527,'Корпусы Premium Line гола'!$F$6:$AM$200,33,0))</f>
        <v>0</v>
      </c>
      <c r="F527" t="str">
        <f>IF(ISERROR(VLOOKUP(C527,'Корпусы Premium Line гола'!$F$6:$AM$200,2,0))=TRUE,,VLOOKUP(C527,'Корпусы Premium Line гола'!$F$6:$AM$200,2,0))</f>
        <v>Нижний корпус для Gola 350*720 для 2х ящиков 176мм</v>
      </c>
    </row>
    <row r="528" spans="1:6">
      <c r="A528">
        <f t="shared" si="19"/>
        <v>0</v>
      </c>
      <c r="B528">
        <f t="shared" si="20"/>
        <v>0</v>
      </c>
      <c r="C528">
        <f>'Корпусы Premium Line гола'!F33</f>
        <v>12345678938</v>
      </c>
      <c r="D528">
        <f>IF(ISERROR(VLOOKUP(C528,'Корпусы Premium Line гола'!$F$6:$AM$200,31,0))=TRUE,,VLOOKUP(C528,'Корпусы Premium Line гола'!$F$6:$AM$200,31,0))</f>
        <v>0</v>
      </c>
      <c r="E528">
        <f>IF(ISERROR(VLOOKUP(C528,'Корпусы Premium Line гола'!$F$6:$AM$200,33,0))=TRUE,,VLOOKUP(C528,'Корпусы Premium Line гола'!$F$6:$AM$200,33,0))</f>
        <v>0</v>
      </c>
      <c r="F528" t="str">
        <f>IF(ISERROR(VLOOKUP(C528,'Корпусы Premium Line гола'!$F$6:$AM$200,2,0))=TRUE,,VLOOKUP(C528,'Корпусы Premium Line гола'!$F$6:$AM$200,2,0))</f>
        <v>Нижний корпус для Gola 400*720 для 2х ящиков 176мм</v>
      </c>
    </row>
    <row r="529" spans="1:6">
      <c r="A529">
        <f t="shared" si="19"/>
        <v>0</v>
      </c>
      <c r="B529">
        <f t="shared" si="20"/>
        <v>0</v>
      </c>
      <c r="C529">
        <f>'Корпусы Premium Line гола'!F34</f>
        <v>12345678939</v>
      </c>
      <c r="D529">
        <f>IF(ISERROR(VLOOKUP(C529,'Корпусы Premium Line гола'!$F$6:$AM$200,31,0))=TRUE,,VLOOKUP(C529,'Корпусы Premium Line гола'!$F$6:$AM$200,31,0))</f>
        <v>0</v>
      </c>
      <c r="E529">
        <f>IF(ISERROR(VLOOKUP(C529,'Корпусы Premium Line гола'!$F$6:$AM$200,33,0))=TRUE,,VLOOKUP(C529,'Корпусы Premium Line гола'!$F$6:$AM$200,33,0))</f>
        <v>0</v>
      </c>
      <c r="F529" t="str">
        <f>IF(ISERROR(VLOOKUP(C529,'Корпусы Premium Line гола'!$F$6:$AM$200,2,0))=TRUE,,VLOOKUP(C529,'Корпусы Premium Line гола'!$F$6:$AM$200,2,0))</f>
        <v>Нижний корпус для Gola 450*720 для 2х ящиков 176мм</v>
      </c>
    </row>
    <row r="530" spans="1:6">
      <c r="A530">
        <f t="shared" si="19"/>
        <v>0</v>
      </c>
      <c r="B530">
        <f t="shared" si="20"/>
        <v>0</v>
      </c>
      <c r="C530">
        <f>'Корпусы Premium Line гола'!F35</f>
        <v>12345678940</v>
      </c>
      <c r="D530">
        <f>IF(ISERROR(VLOOKUP(C530,'Корпусы Premium Line гола'!$F$6:$AM$200,31,0))=TRUE,,VLOOKUP(C530,'Корпусы Premium Line гола'!$F$6:$AM$200,31,0))</f>
        <v>0</v>
      </c>
      <c r="E530">
        <f>IF(ISERROR(VLOOKUP(C530,'Корпусы Premium Line гола'!$F$6:$AM$200,33,0))=TRUE,,VLOOKUP(C530,'Корпусы Premium Line гола'!$F$6:$AM$200,33,0))</f>
        <v>0</v>
      </c>
      <c r="F530" t="str">
        <f>IF(ISERROR(VLOOKUP(C530,'Корпусы Premium Line гола'!$F$6:$AM$200,2,0))=TRUE,,VLOOKUP(C530,'Корпусы Premium Line гола'!$F$6:$AM$200,2,0))</f>
        <v>Нижний корпус для Gola 500*720 для 2х ящиков 176мм</v>
      </c>
    </row>
    <row r="531" spans="1:6">
      <c r="A531">
        <f t="shared" si="19"/>
        <v>0</v>
      </c>
      <c r="B531">
        <f t="shared" si="20"/>
        <v>0</v>
      </c>
      <c r="C531">
        <f>'Корпусы Premium Line гола'!F36</f>
        <v>12345678941</v>
      </c>
      <c r="D531">
        <f>IF(ISERROR(VLOOKUP(C531,'Корпусы Premium Line гола'!$F$6:$AM$200,31,0))=TRUE,,VLOOKUP(C531,'Корпусы Premium Line гола'!$F$6:$AM$200,31,0))</f>
        <v>0</v>
      </c>
      <c r="E531">
        <f>IF(ISERROR(VLOOKUP(C531,'Корпусы Premium Line гола'!$F$6:$AM$200,33,0))=TRUE,,VLOOKUP(C531,'Корпусы Premium Line гола'!$F$6:$AM$200,33,0))</f>
        <v>0</v>
      </c>
      <c r="F531" t="str">
        <f>IF(ISERROR(VLOOKUP(C531,'Корпусы Premium Line гола'!$F$6:$AM$200,2,0))=TRUE,,VLOOKUP(C531,'Корпусы Premium Line гола'!$F$6:$AM$200,2,0))</f>
        <v>Нижний корпус для Gola 600*720 для 2х ящиков 176мм</v>
      </c>
    </row>
    <row r="532" spans="1:6">
      <c r="A532">
        <f t="shared" si="19"/>
        <v>0</v>
      </c>
      <c r="B532">
        <f t="shared" si="20"/>
        <v>0</v>
      </c>
      <c r="C532">
        <f>'Корпусы Premium Line гола'!F37</f>
        <v>12345678942</v>
      </c>
      <c r="D532">
        <f>IF(ISERROR(VLOOKUP(C532,'Корпусы Premium Line гола'!$F$6:$AM$200,31,0))=TRUE,,VLOOKUP(C532,'Корпусы Premium Line гола'!$F$6:$AM$200,31,0))</f>
        <v>0</v>
      </c>
      <c r="E532">
        <f>IF(ISERROR(VLOOKUP(C532,'Корпусы Premium Line гола'!$F$6:$AM$200,33,0))=TRUE,,VLOOKUP(C532,'Корпусы Premium Line гола'!$F$6:$AM$200,33,0))</f>
        <v>0</v>
      </c>
      <c r="F532" t="str">
        <f>IF(ISERROR(VLOOKUP(C532,'Корпусы Premium Line гола'!$F$6:$AM$200,2,0))=TRUE,,VLOOKUP(C532,'Корпусы Premium Line гола'!$F$6:$AM$200,2,0))</f>
        <v>Нижний корпус для Gola 800*720 для 2х ящиков 176мм</v>
      </c>
    </row>
    <row r="533" spans="1:6">
      <c r="A533">
        <f t="shared" si="19"/>
        <v>0</v>
      </c>
      <c r="B533">
        <f t="shared" si="20"/>
        <v>0</v>
      </c>
      <c r="C533">
        <f>'Корпусы Premium Line гола'!F38</f>
        <v>12345678943</v>
      </c>
      <c r="D533">
        <f>IF(ISERROR(VLOOKUP(C533,'Корпусы Premium Line гола'!$F$6:$AM$200,31,0))=TRUE,,VLOOKUP(C533,'Корпусы Premium Line гола'!$F$6:$AM$200,31,0))</f>
        <v>0</v>
      </c>
      <c r="E533">
        <f>IF(ISERROR(VLOOKUP(C533,'Корпусы Premium Line гола'!$F$6:$AM$200,33,0))=TRUE,,VLOOKUP(C533,'Корпусы Premium Line гола'!$F$6:$AM$200,33,0))</f>
        <v>0</v>
      </c>
      <c r="F533" t="str">
        <f>IF(ISERROR(VLOOKUP(C533,'Корпусы Premium Line гола'!$F$6:$AM$200,2,0))=TRUE,,VLOOKUP(C533,'Корпусы Premium Line гола'!$F$6:$AM$200,2,0))</f>
        <v>Нижний корпус для Gola 300*720 для 2х ящиков 70мм и ящика 176мм</v>
      </c>
    </row>
    <row r="534" spans="1:6">
      <c r="A534">
        <f t="shared" si="19"/>
        <v>0</v>
      </c>
      <c r="B534">
        <f t="shared" si="20"/>
        <v>0</v>
      </c>
      <c r="C534">
        <f>'Корпусы Premium Line гола'!F39</f>
        <v>12345678944</v>
      </c>
      <c r="D534">
        <f>IF(ISERROR(VLOOKUP(C534,'Корпусы Premium Line гола'!$F$6:$AM$200,31,0))=TRUE,,VLOOKUP(C534,'Корпусы Premium Line гола'!$F$6:$AM$200,31,0))</f>
        <v>0</v>
      </c>
      <c r="E534">
        <f>IF(ISERROR(VLOOKUP(C534,'Корпусы Premium Line гола'!$F$6:$AM$200,33,0))=TRUE,,VLOOKUP(C534,'Корпусы Premium Line гола'!$F$6:$AM$200,33,0))</f>
        <v>0</v>
      </c>
      <c r="F534" t="str">
        <f>IF(ISERROR(VLOOKUP(C534,'Корпусы Premium Line гола'!$F$6:$AM$200,2,0))=TRUE,,VLOOKUP(C534,'Корпусы Premium Line гола'!$F$6:$AM$200,2,0))</f>
        <v>Нижний корпус для Gola 350*720 для 2х ящиков 70мм и ящика 176мм</v>
      </c>
    </row>
    <row r="535" spans="1:6">
      <c r="A535">
        <f t="shared" si="19"/>
        <v>0</v>
      </c>
      <c r="B535">
        <f t="shared" si="20"/>
        <v>0</v>
      </c>
      <c r="C535">
        <f>'Корпусы Premium Line гола'!F40</f>
        <v>12345678945</v>
      </c>
      <c r="D535">
        <f>IF(ISERROR(VLOOKUP(C535,'Корпусы Premium Line гола'!$F$6:$AM$200,31,0))=TRUE,,VLOOKUP(C535,'Корпусы Premium Line гола'!$F$6:$AM$200,31,0))</f>
        <v>0</v>
      </c>
      <c r="E535">
        <f>IF(ISERROR(VLOOKUP(C535,'Корпусы Premium Line гола'!$F$6:$AM$200,33,0))=TRUE,,VLOOKUP(C535,'Корпусы Premium Line гола'!$F$6:$AM$200,33,0))</f>
        <v>0</v>
      </c>
      <c r="F535" t="str">
        <f>IF(ISERROR(VLOOKUP(C535,'Корпусы Premium Line гола'!$F$6:$AM$200,2,0))=TRUE,,VLOOKUP(C535,'Корпусы Premium Line гола'!$F$6:$AM$200,2,0))</f>
        <v>Нижний корпус для Gola 400*720 для 2х ящиков 70мм и ящика 176мм</v>
      </c>
    </row>
    <row r="536" spans="1:6">
      <c r="A536">
        <f t="shared" si="19"/>
        <v>0</v>
      </c>
      <c r="B536">
        <f t="shared" si="20"/>
        <v>0</v>
      </c>
      <c r="C536">
        <f>'Корпусы Premium Line гола'!F41</f>
        <v>12345678946</v>
      </c>
      <c r="D536">
        <f>IF(ISERROR(VLOOKUP(C536,'Корпусы Premium Line гола'!$F$6:$AM$200,31,0))=TRUE,,VLOOKUP(C536,'Корпусы Premium Line гола'!$F$6:$AM$200,31,0))</f>
        <v>0</v>
      </c>
      <c r="E536">
        <f>IF(ISERROR(VLOOKUP(C536,'Корпусы Premium Line гола'!$F$6:$AM$200,33,0))=TRUE,,VLOOKUP(C536,'Корпусы Premium Line гола'!$F$6:$AM$200,33,0))</f>
        <v>0</v>
      </c>
      <c r="F536" t="str">
        <f>IF(ISERROR(VLOOKUP(C536,'Корпусы Premium Line гола'!$F$6:$AM$200,2,0))=TRUE,,VLOOKUP(C536,'Корпусы Premium Line гола'!$F$6:$AM$200,2,0))</f>
        <v>Нижний корпус для Gola 450*720 для 2х ящиков 70мм и ящика 176мм</v>
      </c>
    </row>
    <row r="537" spans="1:6">
      <c r="A537">
        <f t="shared" si="19"/>
        <v>0</v>
      </c>
      <c r="B537">
        <f t="shared" si="20"/>
        <v>0</v>
      </c>
      <c r="C537">
        <f>'Корпусы Premium Line гола'!F42</f>
        <v>12345678947</v>
      </c>
      <c r="D537">
        <f>IF(ISERROR(VLOOKUP(C537,'Корпусы Premium Line гола'!$F$6:$AM$200,31,0))=TRUE,,VLOOKUP(C537,'Корпусы Premium Line гола'!$F$6:$AM$200,31,0))</f>
        <v>0</v>
      </c>
      <c r="E537">
        <f>IF(ISERROR(VLOOKUP(C537,'Корпусы Premium Line гола'!$F$6:$AM$200,33,0))=TRUE,,VLOOKUP(C537,'Корпусы Premium Line гола'!$F$6:$AM$200,33,0))</f>
        <v>0</v>
      </c>
      <c r="F537" t="str">
        <f>IF(ISERROR(VLOOKUP(C537,'Корпусы Premium Line гола'!$F$6:$AM$200,2,0))=TRUE,,VLOOKUP(C537,'Корпусы Premium Line гола'!$F$6:$AM$200,2,0))</f>
        <v>Нижний корпус для Gola 500*720 для 2х ящиков 70мм и ящика 176мм</v>
      </c>
    </row>
    <row r="538" spans="1:6">
      <c r="A538">
        <f t="shared" si="19"/>
        <v>0</v>
      </c>
      <c r="B538">
        <f t="shared" si="20"/>
        <v>0</v>
      </c>
      <c r="C538">
        <f>'Корпусы Premium Line гола'!F43</f>
        <v>12345678948</v>
      </c>
      <c r="D538">
        <f>IF(ISERROR(VLOOKUP(C538,'Корпусы Premium Line гола'!$F$6:$AM$200,31,0))=TRUE,,VLOOKUP(C538,'Корпусы Premium Line гола'!$F$6:$AM$200,31,0))</f>
        <v>0</v>
      </c>
      <c r="E538">
        <f>IF(ISERROR(VLOOKUP(C538,'Корпусы Premium Line гола'!$F$6:$AM$200,33,0))=TRUE,,VLOOKUP(C538,'Корпусы Premium Line гола'!$F$6:$AM$200,33,0))</f>
        <v>0</v>
      </c>
      <c r="F538" t="str">
        <f>IF(ISERROR(VLOOKUP(C538,'Корпусы Premium Line гола'!$F$6:$AM$200,2,0))=TRUE,,VLOOKUP(C538,'Корпусы Premium Line гола'!$F$6:$AM$200,2,0))</f>
        <v>Нижний корпус для Gola 600*720 для 2х ящиков 70мм и ящика 176мм</v>
      </c>
    </row>
    <row r="539" spans="1:6">
      <c r="A539">
        <f t="shared" si="19"/>
        <v>0</v>
      </c>
      <c r="B539">
        <f t="shared" si="20"/>
        <v>0</v>
      </c>
      <c r="C539">
        <f>'Корпусы Premium Line гола'!F44</f>
        <v>12345678949</v>
      </c>
      <c r="D539">
        <f>IF(ISERROR(VLOOKUP(C539,'Корпусы Premium Line гола'!$F$6:$AM$200,31,0))=TRUE,,VLOOKUP(C539,'Корпусы Premium Line гола'!$F$6:$AM$200,31,0))</f>
        <v>0</v>
      </c>
      <c r="E539">
        <f>IF(ISERROR(VLOOKUP(C539,'Корпусы Premium Line гола'!$F$6:$AM$200,33,0))=TRUE,,VLOOKUP(C539,'Корпусы Premium Line гола'!$F$6:$AM$200,33,0))</f>
        <v>0</v>
      </c>
      <c r="F539" t="str">
        <f>IF(ISERROR(VLOOKUP(C539,'Корпусы Premium Line гола'!$F$6:$AM$200,2,0))=TRUE,,VLOOKUP(C539,'Корпусы Premium Line гола'!$F$6:$AM$200,2,0))</f>
        <v>Нижний корпус для Gola 800*720 для 2х ящиков 70мм и ящика 176мм</v>
      </c>
    </row>
    <row r="540" spans="1:6">
      <c r="A540">
        <f t="shared" si="19"/>
        <v>0</v>
      </c>
      <c r="B540">
        <f t="shared" si="20"/>
        <v>0</v>
      </c>
      <c r="C540">
        <f>'Корпусы Premium Line гола'!F45</f>
        <v>12345678950</v>
      </c>
      <c r="D540">
        <f>IF(ISERROR(VLOOKUP(C540,'Корпусы Premium Line гола'!$F$6:$AM$200,31,0))=TRUE,,VLOOKUP(C540,'Корпусы Premium Line гола'!$F$6:$AM$200,31,0))</f>
        <v>0</v>
      </c>
      <c r="E540">
        <f>IF(ISERROR(VLOOKUP(C540,'Корпусы Premium Line гола'!$F$6:$AM$200,33,0))=TRUE,,VLOOKUP(C540,'Корпусы Premium Line гола'!$F$6:$AM$200,33,0))</f>
        <v>0</v>
      </c>
      <c r="F540" t="str">
        <f>IF(ISERROR(VLOOKUP(C540,'Корпусы Premium Line гола'!$F$6:$AM$200,2,0))=TRUE,,VLOOKUP(C540,'Корпусы Premium Line гола'!$F$6:$AM$200,2,0))</f>
        <v>Нижний угловой корпус для Gola 1050*720</v>
      </c>
    </row>
    <row r="541" spans="1:6">
      <c r="A541">
        <f t="shared" si="19"/>
        <v>0</v>
      </c>
      <c r="B541">
        <f t="shared" si="20"/>
        <v>0</v>
      </c>
      <c r="C541">
        <f>'Корпусы Premium Line гола'!F46</f>
        <v>12345678951</v>
      </c>
      <c r="D541">
        <f>IF(ISERROR(VLOOKUP(C541,'Корпусы Premium Line гола'!$F$6:$AM$200,31,0))=TRUE,,VLOOKUP(C541,'Корпусы Premium Line гола'!$F$6:$AM$200,31,0))</f>
        <v>0</v>
      </c>
      <c r="E541">
        <f>IF(ISERROR(VLOOKUP(C541,'Корпусы Premium Line гола'!$F$6:$AM$200,33,0))=TRUE,,VLOOKUP(C541,'Корпусы Premium Line гола'!$F$6:$AM$200,33,0))</f>
        <v>0</v>
      </c>
      <c r="F541" t="str">
        <f>IF(ISERROR(VLOOKUP(C541,'Корпусы Premium Line гола'!$F$6:$AM$200,2,0))=TRUE,,VLOOKUP(C541,'Корпусы Premium Line гола'!$F$6:$AM$200,2,0))</f>
        <v>Нижний угловой корпус для Gola 1100*720</v>
      </c>
    </row>
    <row r="542" spans="1:6">
      <c r="A542">
        <f t="shared" si="19"/>
        <v>0</v>
      </c>
      <c r="B542">
        <f t="shared" si="20"/>
        <v>0</v>
      </c>
      <c r="C542">
        <f>'Корпусы Premium Line гола'!F47</f>
        <v>12345678952</v>
      </c>
      <c r="D542">
        <f>IF(ISERROR(VLOOKUP(C542,'Корпусы Premium Line гола'!$F$6:$AM$200,31,0))=TRUE,,VLOOKUP(C542,'Корпусы Premium Line гола'!$F$6:$AM$200,31,0))</f>
        <v>0</v>
      </c>
      <c r="E542">
        <f>IF(ISERROR(VLOOKUP(C542,'Корпусы Premium Line гола'!$F$6:$AM$200,33,0))=TRUE,,VLOOKUP(C542,'Корпусы Premium Line гола'!$F$6:$AM$200,33,0))</f>
        <v>0</v>
      </c>
      <c r="F542" t="str">
        <f>IF(ISERROR(VLOOKUP(C542,'Корпусы Premium Line гола'!$F$6:$AM$200,2,0))=TRUE,,VLOOKUP(C542,'Корпусы Premium Line гола'!$F$6:$AM$200,2,0))</f>
        <v>Нижний угловой корпус для Gola 1150*720</v>
      </c>
    </row>
    <row r="543" spans="1:6">
      <c r="A543">
        <f t="shared" si="19"/>
        <v>0</v>
      </c>
      <c r="B543">
        <f t="shared" si="20"/>
        <v>0</v>
      </c>
      <c r="C543">
        <f>'Корпусы Premium Line гола'!F48</f>
        <v>12345678953</v>
      </c>
      <c r="D543">
        <f>IF(ISERROR(VLOOKUP(C543,'Корпусы Premium Line гола'!$F$6:$AM$200,31,0))=TRUE,,VLOOKUP(C543,'Корпусы Premium Line гола'!$F$6:$AM$200,31,0))</f>
        <v>0</v>
      </c>
      <c r="E543">
        <f>IF(ISERROR(VLOOKUP(C543,'Корпусы Premium Line гола'!$F$6:$AM$200,33,0))=TRUE,,VLOOKUP(C543,'Корпусы Premium Line гола'!$F$6:$AM$200,33,0))</f>
        <v>0</v>
      </c>
      <c r="F543" t="str">
        <f>IF(ISERROR(VLOOKUP(C543,'Корпусы Premium Line гола'!$F$6:$AM$200,2,0))=TRUE,,VLOOKUP(C543,'Корпусы Premium Line гола'!$F$6:$AM$200,2,0))</f>
        <v>Нижний угловой корпус для Gola 1200*720</v>
      </c>
    </row>
    <row r="544" spans="1:6">
      <c r="A544">
        <f t="shared" si="19"/>
        <v>0</v>
      </c>
      <c r="B544">
        <f t="shared" si="20"/>
        <v>0</v>
      </c>
      <c r="C544">
        <f>'Корпусы Premium Line гола'!F49</f>
        <v>12345678954</v>
      </c>
      <c r="D544">
        <f>IF(ISERROR(VLOOKUP(C544,'Корпусы Premium Line гола'!$F$6:$AM$200,31,0))=TRUE,,VLOOKUP(C544,'Корпусы Premium Line гола'!$F$6:$AM$200,31,0))</f>
        <v>0</v>
      </c>
      <c r="E544">
        <f>IF(ISERROR(VLOOKUP(C544,'Корпусы Premium Line гола'!$F$6:$AM$200,33,0))=TRUE,,VLOOKUP(C544,'Корпусы Premium Line гола'!$F$6:$AM$200,33,0))</f>
        <v>0</v>
      </c>
      <c r="F544" t="str">
        <f>IF(ISERROR(VLOOKUP(C544,'Корпусы Premium Line гола'!$F$6:$AM$200,2,0))=TRUE,,VLOOKUP(C544,'Корпусы Premium Line гола'!$F$6:$AM$200,2,0))</f>
        <v>Нижний угловой корпус для Gola 1250*720</v>
      </c>
    </row>
    <row r="545" spans="1:6">
      <c r="A545">
        <f t="shared" si="19"/>
        <v>0</v>
      </c>
      <c r="B545">
        <f t="shared" si="20"/>
        <v>0</v>
      </c>
      <c r="C545">
        <f>'Корпусы Premium Line гола'!F50</f>
        <v>0</v>
      </c>
      <c r="D545">
        <f>IF(ISERROR(VLOOKUP(C545,'Корпусы Premium Line гола'!$F$6:$AM$200,31,0))=TRUE,,VLOOKUP(C545,'Корпусы Premium Line гола'!$F$6:$AM$200,31,0))</f>
        <v>0</v>
      </c>
      <c r="E545">
        <f>IF(ISERROR(VLOOKUP(C545,'Корпусы Premium Line гола'!$F$6:$AM$200,33,0))=TRUE,,VLOOKUP(C545,'Корпусы Premium Line гола'!$F$6:$AM$200,33,0))</f>
        <v>0</v>
      </c>
      <c r="F545">
        <f>IF(ISERROR(VLOOKUP(C545,'Корпусы Premium Line гола'!$F$6:$AM$200,2,0))=TRUE,,VLOOKUP(C545,'Корпусы Premium Line гола'!$F$6:$AM$200,2,0))</f>
        <v>0</v>
      </c>
    </row>
    <row r="546" spans="1:6">
      <c r="A546">
        <f t="shared" si="19"/>
        <v>0</v>
      </c>
      <c r="B546">
        <f t="shared" si="20"/>
        <v>0</v>
      </c>
      <c r="C546">
        <f>'Корпусы Premium Line гола'!F51</f>
        <v>0</v>
      </c>
      <c r="D546">
        <f>IF(ISERROR(VLOOKUP(C546,'Корпусы Premium Line гола'!$F$6:$AM$200,31,0))=TRUE,,VLOOKUP(C546,'Корпусы Premium Line гола'!$F$6:$AM$200,31,0))</f>
        <v>0</v>
      </c>
      <c r="E546">
        <f>IF(ISERROR(VLOOKUP(C546,'Корпусы Premium Line гола'!$F$6:$AM$200,33,0))=TRUE,,VLOOKUP(C546,'Корпусы Premium Line гола'!$F$6:$AM$200,33,0))</f>
        <v>0</v>
      </c>
      <c r="F546">
        <f>IF(ISERROR(VLOOKUP(C546,'Корпусы Premium Line гола'!$F$6:$AM$200,2,0))=TRUE,,VLOOKUP(C546,'Корпусы Premium Line гола'!$F$6:$AM$200,2,0))</f>
        <v>0</v>
      </c>
    </row>
    <row r="547" spans="1:6">
      <c r="A547">
        <f t="shared" si="19"/>
        <v>0</v>
      </c>
      <c r="B547">
        <f t="shared" si="20"/>
        <v>0</v>
      </c>
      <c r="C547">
        <f>'Корпусы Premium Line гола'!F52</f>
        <v>0</v>
      </c>
      <c r="D547">
        <f>IF(ISERROR(VLOOKUP(C547,'Корпусы Premium Line гола'!$F$6:$AM$200,31,0))=TRUE,,VLOOKUP(C547,'Корпусы Premium Line гола'!$F$6:$AM$200,31,0))</f>
        <v>0</v>
      </c>
      <c r="E547">
        <f>IF(ISERROR(VLOOKUP(C547,'Корпусы Premium Line гола'!$F$6:$AM$200,33,0))=TRUE,,VLOOKUP(C547,'Корпусы Premium Line гола'!$F$6:$AM$200,33,0))</f>
        <v>0</v>
      </c>
      <c r="F547">
        <f>IF(ISERROR(VLOOKUP(C547,'Корпусы Premium Line гола'!$F$6:$AM$200,2,0))=TRUE,,VLOOKUP(C547,'Корпусы Premium Line гола'!$F$6:$AM$200,2,0))</f>
        <v>0</v>
      </c>
    </row>
    <row r="548" spans="1:6">
      <c r="A548">
        <f t="shared" si="19"/>
        <v>0</v>
      </c>
      <c r="B548">
        <f t="shared" si="20"/>
        <v>0</v>
      </c>
      <c r="C548">
        <f>'Корпусы Premium Line гола'!F53</f>
        <v>0</v>
      </c>
      <c r="D548">
        <f>IF(ISERROR(VLOOKUP(C548,'Корпусы Premium Line гола'!$F$6:$AM$200,31,0))=TRUE,,VLOOKUP(C548,'Корпусы Premium Line гола'!$F$6:$AM$200,31,0))</f>
        <v>0</v>
      </c>
      <c r="E548">
        <f>IF(ISERROR(VLOOKUP(C548,'Корпусы Premium Line гола'!$F$6:$AM$200,33,0))=TRUE,,VLOOKUP(C548,'Корпусы Premium Line гола'!$F$6:$AM$200,33,0))</f>
        <v>0</v>
      </c>
      <c r="F548">
        <f>IF(ISERROR(VLOOKUP(C548,'Корпусы Premium Line гола'!$F$6:$AM$200,2,0))=TRUE,,VLOOKUP(C548,'Корпусы Premium Line гола'!$F$6:$AM$200,2,0))</f>
        <v>0</v>
      </c>
    </row>
    <row r="549" spans="1:6">
      <c r="A549">
        <f t="shared" si="19"/>
        <v>0</v>
      </c>
      <c r="B549">
        <f t="shared" si="20"/>
        <v>0</v>
      </c>
      <c r="C549">
        <f>'Корпусы Premium Line гола'!F54</f>
        <v>0</v>
      </c>
      <c r="D549">
        <f>IF(ISERROR(VLOOKUP(C549,'Корпусы Premium Line гола'!$F$6:$AM$200,31,0))=TRUE,,VLOOKUP(C549,'Корпусы Premium Line гола'!$F$6:$AM$200,31,0))</f>
        <v>0</v>
      </c>
      <c r="E549">
        <f>IF(ISERROR(VLOOKUP(C549,'Корпусы Premium Line гола'!$F$6:$AM$200,33,0))=TRUE,,VLOOKUP(C549,'Корпусы Premium Line гола'!$F$6:$AM$200,33,0))</f>
        <v>0</v>
      </c>
      <c r="F549">
        <f>IF(ISERROR(VLOOKUP(C549,'Корпусы Premium Line гола'!$F$6:$AM$200,2,0))=TRUE,,VLOOKUP(C549,'Корпусы Premium Line гола'!$F$6:$AM$200,2,0))</f>
        <v>0</v>
      </c>
    </row>
    <row r="550" spans="1:6">
      <c r="A550">
        <f t="shared" si="19"/>
        <v>0</v>
      </c>
      <c r="B550">
        <f t="shared" si="20"/>
        <v>0</v>
      </c>
      <c r="C550">
        <f>'Корпусы Premium Line гола'!F55</f>
        <v>0</v>
      </c>
      <c r="D550">
        <f>IF(ISERROR(VLOOKUP(C550,'Корпусы Premium Line гола'!$F$6:$AM$200,31,0))=TRUE,,VLOOKUP(C550,'Корпусы Premium Line гола'!$F$6:$AM$200,31,0))</f>
        <v>0</v>
      </c>
      <c r="E550">
        <f>IF(ISERROR(VLOOKUP(C550,'Корпусы Premium Line гола'!$F$6:$AM$200,33,0))=TRUE,,VLOOKUP(C550,'Корпусы Premium Line гола'!$F$6:$AM$200,33,0))</f>
        <v>0</v>
      </c>
      <c r="F550">
        <f>IF(ISERROR(VLOOKUP(C550,'Корпусы Premium Line гола'!$F$6:$AM$200,2,0))=TRUE,,VLOOKUP(C550,'Корпусы Premium Line гола'!$F$6:$AM$200,2,0))</f>
        <v>0</v>
      </c>
    </row>
    <row r="551" spans="1:6">
      <c r="A551">
        <f t="shared" si="19"/>
        <v>0</v>
      </c>
      <c r="B551">
        <f t="shared" si="20"/>
        <v>0</v>
      </c>
      <c r="C551">
        <f>'Корпусы Premium Line гола'!F56</f>
        <v>0</v>
      </c>
      <c r="D551">
        <f>IF(ISERROR(VLOOKUP(C551,'Корпусы Premium Line гола'!$F$6:$AM$200,31,0))=TRUE,,VLOOKUP(C551,'Корпусы Premium Line гола'!$F$6:$AM$200,31,0))</f>
        <v>0</v>
      </c>
      <c r="E551">
        <f>IF(ISERROR(VLOOKUP(C551,'Корпусы Premium Line гола'!$F$6:$AM$200,33,0))=TRUE,,VLOOKUP(C551,'Корпусы Premium Line гола'!$F$6:$AM$200,33,0))</f>
        <v>0</v>
      </c>
      <c r="F551">
        <f>IF(ISERROR(VLOOKUP(C551,'Корпусы Premium Line гола'!$F$6:$AM$200,2,0))=TRUE,,VLOOKUP(C551,'Корпусы Premium Line гола'!$F$6:$AM$200,2,0))</f>
        <v>0</v>
      </c>
    </row>
    <row r="552" spans="1:6">
      <c r="A552">
        <f t="shared" si="19"/>
        <v>0</v>
      </c>
      <c r="B552">
        <f t="shared" si="20"/>
        <v>0</v>
      </c>
      <c r="C552">
        <f>'Корпусы Premium Line гола'!F57</f>
        <v>0</v>
      </c>
      <c r="D552">
        <f>IF(ISERROR(VLOOKUP(C552,'Корпусы Premium Line гола'!$F$6:$AM$200,31,0))=TRUE,,VLOOKUP(C552,'Корпусы Premium Line гола'!$F$6:$AM$200,31,0))</f>
        <v>0</v>
      </c>
      <c r="E552">
        <f>IF(ISERROR(VLOOKUP(C552,'Корпусы Premium Line гола'!$F$6:$AM$200,33,0))=TRUE,,VLOOKUP(C552,'Корпусы Premium Line гола'!$F$6:$AM$200,33,0))</f>
        <v>0</v>
      </c>
      <c r="F552">
        <f>IF(ISERROR(VLOOKUP(C552,'Корпусы Premium Line гола'!$F$6:$AM$200,2,0))=TRUE,,VLOOKUP(C552,'Корпусы Premium Line гола'!$F$6:$AM$200,2,0))</f>
        <v>0</v>
      </c>
    </row>
    <row r="553" spans="1:6">
      <c r="A553">
        <f t="shared" si="19"/>
        <v>0</v>
      </c>
      <c r="B553">
        <f t="shared" si="20"/>
        <v>0</v>
      </c>
      <c r="C553">
        <f>'Корпусы Premium Line гола'!F58</f>
        <v>0</v>
      </c>
      <c r="D553">
        <f>IF(ISERROR(VLOOKUP(C553,'Корпусы Premium Line гола'!$F$6:$AM$200,31,0))=TRUE,,VLOOKUP(C553,'Корпусы Premium Line гола'!$F$6:$AM$200,31,0))</f>
        <v>0</v>
      </c>
      <c r="E553">
        <f>IF(ISERROR(VLOOKUP(C553,'Корпусы Premium Line гола'!$F$6:$AM$200,33,0))=TRUE,,VLOOKUP(C553,'Корпусы Premium Line гола'!$F$6:$AM$200,33,0))</f>
        <v>0</v>
      </c>
      <c r="F553">
        <f>IF(ISERROR(VLOOKUP(C553,'Корпусы Premium Line гола'!$F$6:$AM$200,2,0))=TRUE,,VLOOKUP(C553,'Корпусы Premium Line гола'!$F$6:$AM$200,2,0))</f>
        <v>0</v>
      </c>
    </row>
    <row r="554" spans="1:6">
      <c r="A554">
        <f t="shared" si="19"/>
        <v>0</v>
      </c>
      <c r="B554">
        <f t="shared" si="20"/>
        <v>0</v>
      </c>
      <c r="C554">
        <f>'Корпусы Premium Line гола'!F59</f>
        <v>0</v>
      </c>
      <c r="D554">
        <f>IF(ISERROR(VLOOKUP(C554,'Корпусы Premium Line гола'!$F$6:$AM$200,31,0))=TRUE,,VLOOKUP(C554,'Корпусы Premium Line гола'!$F$6:$AM$200,31,0))</f>
        <v>0</v>
      </c>
      <c r="E554">
        <f>IF(ISERROR(VLOOKUP(C554,'Корпусы Premium Line гола'!$F$6:$AM$200,33,0))=TRUE,,VLOOKUP(C554,'Корпусы Premium Line гола'!$F$6:$AM$200,33,0))</f>
        <v>0</v>
      </c>
      <c r="F554">
        <f>IF(ISERROR(VLOOKUP(C554,'Корпусы Premium Line гола'!$F$6:$AM$200,2,0))=TRUE,,VLOOKUP(C554,'Корпусы Premium Line гола'!$F$6:$AM$200,2,0))</f>
        <v>0</v>
      </c>
    </row>
    <row r="555" spans="1:6">
      <c r="A555">
        <f t="shared" si="19"/>
        <v>0</v>
      </c>
      <c r="B555">
        <f t="shared" si="20"/>
        <v>0</v>
      </c>
      <c r="C555">
        <f>'Корпусы Premium Line гола'!F60</f>
        <v>0</v>
      </c>
      <c r="D555">
        <f>IF(ISERROR(VLOOKUP(C555,'Корпусы Premium Line гола'!$F$6:$AM$200,31,0))=TRUE,,VLOOKUP(C555,'Корпусы Premium Line гола'!$F$6:$AM$200,31,0))</f>
        <v>0</v>
      </c>
      <c r="E555">
        <f>IF(ISERROR(VLOOKUP(C555,'Корпусы Premium Line гола'!$F$6:$AM$200,33,0))=TRUE,,VLOOKUP(C555,'Корпусы Premium Line гола'!$F$6:$AM$200,33,0))</f>
        <v>0</v>
      </c>
      <c r="F555">
        <f>IF(ISERROR(VLOOKUP(C555,'Корпусы Premium Line гола'!$F$6:$AM$200,2,0))=TRUE,,VLOOKUP(C555,'Корпусы Premium Line гола'!$F$6:$AM$200,2,0))</f>
        <v>0</v>
      </c>
    </row>
    <row r="556" spans="1:6">
      <c r="A556">
        <f t="shared" si="19"/>
        <v>0</v>
      </c>
      <c r="B556">
        <f t="shared" si="20"/>
        <v>0</v>
      </c>
      <c r="C556">
        <f>'Корпусы Premium Line гола'!F61</f>
        <v>0</v>
      </c>
      <c r="D556">
        <f>IF(ISERROR(VLOOKUP(C556,'Корпусы Premium Line гола'!$F$6:$AM$200,31,0))=TRUE,,VLOOKUP(C556,'Корпусы Premium Line гола'!$F$6:$AM$200,31,0))</f>
        <v>0</v>
      </c>
      <c r="E556">
        <f>IF(ISERROR(VLOOKUP(C556,'Корпусы Premium Line гола'!$F$6:$AM$200,33,0))=TRUE,,VLOOKUP(C556,'Корпусы Premium Line гола'!$F$6:$AM$200,33,0))</f>
        <v>0</v>
      </c>
      <c r="F556">
        <f>IF(ISERROR(VLOOKUP(C556,'Корпусы Premium Line гола'!$F$6:$AM$200,2,0))=TRUE,,VLOOKUP(C556,'Корпусы Premium Line гола'!$F$6:$AM$200,2,0))</f>
        <v>0</v>
      </c>
    </row>
    <row r="557" spans="1:6">
      <c r="A557">
        <f t="shared" si="19"/>
        <v>0</v>
      </c>
      <c r="B557">
        <f t="shared" si="20"/>
        <v>0</v>
      </c>
      <c r="C557">
        <f>'Корпусы Premium Line гола'!F62</f>
        <v>0</v>
      </c>
      <c r="D557">
        <f>IF(ISERROR(VLOOKUP(C557,'Корпусы Premium Line гола'!$F$6:$AM$200,31,0))=TRUE,,VLOOKUP(C557,'Корпусы Premium Line гола'!$F$6:$AM$200,31,0))</f>
        <v>0</v>
      </c>
      <c r="E557">
        <f>IF(ISERROR(VLOOKUP(C557,'Корпусы Premium Line гола'!$F$6:$AM$200,33,0))=TRUE,,VLOOKUP(C557,'Корпусы Premium Line гола'!$F$6:$AM$200,33,0))</f>
        <v>0</v>
      </c>
      <c r="F557">
        <f>IF(ISERROR(VLOOKUP(C557,'Корпусы Premium Line гола'!$F$6:$AM$200,2,0))=TRUE,,VLOOKUP(C557,'Корпусы Premium Line гола'!$F$6:$AM$200,2,0))</f>
        <v>0</v>
      </c>
    </row>
    <row r="558" spans="1:6">
      <c r="A558">
        <f t="shared" si="19"/>
        <v>0</v>
      </c>
      <c r="B558">
        <f t="shared" si="20"/>
        <v>0</v>
      </c>
      <c r="C558">
        <f>'Корпусы Premium Line гола'!F63</f>
        <v>0</v>
      </c>
      <c r="D558">
        <f>IF(ISERROR(VLOOKUP(C558,'Корпусы Premium Line гола'!$F$6:$AM$200,31,0))=TRUE,,VLOOKUP(C558,'Корпусы Premium Line гола'!$F$6:$AM$200,31,0))</f>
        <v>0</v>
      </c>
      <c r="E558">
        <f>IF(ISERROR(VLOOKUP(C558,'Корпусы Premium Line гола'!$F$6:$AM$200,33,0))=TRUE,,VLOOKUP(C558,'Корпусы Premium Line гола'!$F$6:$AM$200,33,0))</f>
        <v>0</v>
      </c>
      <c r="F558">
        <f>IF(ISERROR(VLOOKUP(C558,'Корпусы Premium Line гола'!$F$6:$AM$200,2,0))=TRUE,,VLOOKUP(C558,'Корпусы Premium Line гола'!$F$6:$AM$200,2,0))</f>
        <v>0</v>
      </c>
    </row>
    <row r="559" spans="1:6">
      <c r="A559">
        <f t="shared" si="19"/>
        <v>0</v>
      </c>
      <c r="B559">
        <f t="shared" si="20"/>
        <v>0</v>
      </c>
      <c r="C559">
        <f>'Корпусы Premium Line гола'!F64</f>
        <v>0</v>
      </c>
      <c r="D559">
        <f>IF(ISERROR(VLOOKUP(C559,'Корпусы Premium Line гола'!$F$6:$AM$200,31,0))=TRUE,,VLOOKUP(C559,'Корпусы Premium Line гола'!$F$6:$AM$200,31,0))</f>
        <v>0</v>
      </c>
      <c r="E559">
        <f>IF(ISERROR(VLOOKUP(C559,'Корпусы Premium Line гола'!$F$6:$AM$200,33,0))=TRUE,,VLOOKUP(C559,'Корпусы Premium Line гола'!$F$6:$AM$200,33,0))</f>
        <v>0</v>
      </c>
      <c r="F559">
        <f>IF(ISERROR(VLOOKUP(C559,'Корпусы Premium Line гола'!$F$6:$AM$200,2,0))=TRUE,,VLOOKUP(C559,'Корпусы Premium Line гола'!$F$6:$AM$200,2,0))</f>
        <v>0</v>
      </c>
    </row>
    <row r="560" spans="1:6">
      <c r="A560">
        <f t="shared" si="19"/>
        <v>0</v>
      </c>
      <c r="B560">
        <f t="shared" si="20"/>
        <v>0</v>
      </c>
      <c r="C560">
        <f>'Корпусы Premium Line гола'!F65</f>
        <v>0</v>
      </c>
      <c r="D560">
        <f>IF(ISERROR(VLOOKUP(C560,'Корпусы Premium Line гола'!$F$6:$AM$200,31,0))=TRUE,,VLOOKUP(C560,'Корпусы Premium Line гола'!$F$6:$AM$200,31,0))</f>
        <v>0</v>
      </c>
      <c r="E560">
        <f>IF(ISERROR(VLOOKUP(C560,'Корпусы Premium Line гола'!$F$6:$AM$200,33,0))=TRUE,,VLOOKUP(C560,'Корпусы Premium Line гола'!$F$6:$AM$200,33,0))</f>
        <v>0</v>
      </c>
      <c r="F560">
        <f>IF(ISERROR(VLOOKUP(C560,'Корпусы Premium Line гола'!$F$6:$AM$200,2,0))=TRUE,,VLOOKUP(C560,'Корпусы Premium Line гола'!$F$6:$AM$200,2,0))</f>
        <v>0</v>
      </c>
    </row>
    <row r="561" spans="1:6">
      <c r="A561">
        <f t="shared" si="19"/>
        <v>0</v>
      </c>
      <c r="B561">
        <f t="shared" si="20"/>
        <v>0</v>
      </c>
      <c r="C561">
        <f>'Корпусы Premium Line гола'!F66</f>
        <v>0</v>
      </c>
      <c r="D561">
        <f>IF(ISERROR(VLOOKUP(C561,'Корпусы Premium Line гола'!$F$6:$AM$200,31,0))=TRUE,,VLOOKUP(C561,'Корпусы Premium Line гола'!$F$6:$AM$200,31,0))</f>
        <v>0</v>
      </c>
      <c r="E561">
        <f>IF(ISERROR(VLOOKUP(C561,'Корпусы Premium Line гола'!$F$6:$AM$200,33,0))=TRUE,,VLOOKUP(C561,'Корпусы Premium Line гола'!$F$6:$AM$200,33,0))</f>
        <v>0</v>
      </c>
      <c r="F561">
        <f>IF(ISERROR(VLOOKUP(C561,'Корпусы Premium Line гола'!$F$6:$AM$200,2,0))=TRUE,,VLOOKUP(C561,'Корпусы Premium Line гола'!$F$6:$AM$200,2,0))</f>
        <v>0</v>
      </c>
    </row>
    <row r="562" spans="1:6">
      <c r="A562">
        <f t="shared" si="19"/>
        <v>0</v>
      </c>
      <c r="B562">
        <f t="shared" si="20"/>
        <v>0</v>
      </c>
      <c r="C562">
        <f>'Корпусы Premium Line гола'!F67</f>
        <v>0</v>
      </c>
      <c r="D562">
        <f>IF(ISERROR(VLOOKUP(C562,'Корпусы Premium Line гола'!$F$6:$AM$200,31,0))=TRUE,,VLOOKUP(C562,'Корпусы Premium Line гола'!$F$6:$AM$200,31,0))</f>
        <v>0</v>
      </c>
      <c r="E562">
        <f>IF(ISERROR(VLOOKUP(C562,'Корпусы Premium Line гола'!$F$6:$AM$200,33,0))=TRUE,,VLOOKUP(C562,'Корпусы Premium Line гола'!$F$6:$AM$200,33,0))</f>
        <v>0</v>
      </c>
      <c r="F562">
        <f>IF(ISERROR(VLOOKUP(C562,'Корпусы Premium Line гола'!$F$6:$AM$200,2,0))=TRUE,,VLOOKUP(C562,'Корпусы Premium Line гола'!$F$6:$AM$200,2,0))</f>
        <v>0</v>
      </c>
    </row>
    <row r="563" spans="1:6">
      <c r="A563">
        <f t="shared" si="19"/>
        <v>0</v>
      </c>
      <c r="B563">
        <f t="shared" si="20"/>
        <v>0</v>
      </c>
      <c r="C563">
        <f>'Корпусы Premium Line гола'!F68</f>
        <v>0</v>
      </c>
      <c r="D563">
        <f>IF(ISERROR(VLOOKUP(C563,'Корпусы Premium Line гола'!$F$6:$AM$200,31,0))=TRUE,,VLOOKUP(C563,'Корпусы Premium Line гола'!$F$6:$AM$200,31,0))</f>
        <v>0</v>
      </c>
      <c r="E563">
        <f>IF(ISERROR(VLOOKUP(C563,'Корпусы Premium Line гола'!$F$6:$AM$200,33,0))=TRUE,,VLOOKUP(C563,'Корпусы Premium Line гола'!$F$6:$AM$200,33,0))</f>
        <v>0</v>
      </c>
      <c r="F563">
        <f>IF(ISERROR(VLOOKUP(C563,'Корпусы Premium Line гола'!$F$6:$AM$200,2,0))=TRUE,,VLOOKUP(C563,'Корпусы Premium Line гола'!$F$6:$AM$200,2,0))</f>
        <v>0</v>
      </c>
    </row>
    <row r="564" spans="1:6">
      <c r="A564">
        <f t="shared" si="19"/>
        <v>0</v>
      </c>
      <c r="B564">
        <f t="shared" si="20"/>
        <v>0</v>
      </c>
      <c r="C564">
        <f>'Корпусы Premium Line гола'!F69</f>
        <v>0</v>
      </c>
      <c r="D564">
        <f>IF(ISERROR(VLOOKUP(C564,'Корпусы Premium Line гола'!$F$6:$AM$200,31,0))=TRUE,,VLOOKUP(C564,'Корпусы Premium Line гола'!$F$6:$AM$200,31,0))</f>
        <v>0</v>
      </c>
      <c r="E564">
        <f>IF(ISERROR(VLOOKUP(C564,'Корпусы Premium Line гола'!$F$6:$AM$200,33,0))=TRUE,,VLOOKUP(C564,'Корпусы Premium Line гола'!$F$6:$AM$200,33,0))</f>
        <v>0</v>
      </c>
      <c r="F564">
        <f>IF(ISERROR(VLOOKUP(C564,'Корпусы Premium Line гола'!$F$6:$AM$200,2,0))=TRUE,,VLOOKUP(C564,'Корпусы Premium Line гола'!$F$6:$AM$200,2,0))</f>
        <v>0</v>
      </c>
    </row>
    <row r="565" spans="1:6">
      <c r="A565">
        <f t="shared" si="19"/>
        <v>0</v>
      </c>
      <c r="B565">
        <f t="shared" si="20"/>
        <v>0</v>
      </c>
      <c r="C565">
        <f>'Корпусы Premium Line гола'!F70</f>
        <v>0</v>
      </c>
      <c r="D565">
        <f>IF(ISERROR(VLOOKUP(C565,'Корпусы Premium Line гола'!$F$6:$AM$200,31,0))=TRUE,,VLOOKUP(C565,'Корпусы Premium Line гола'!$F$6:$AM$200,31,0))</f>
        <v>0</v>
      </c>
      <c r="E565">
        <f>IF(ISERROR(VLOOKUP(C565,'Корпусы Premium Line гола'!$F$6:$AM$200,33,0))=TRUE,,VLOOKUP(C565,'Корпусы Premium Line гола'!$F$6:$AM$200,33,0))</f>
        <v>0</v>
      </c>
      <c r="F565">
        <f>IF(ISERROR(VLOOKUP(C565,'Корпусы Premium Line гола'!$F$6:$AM$200,2,0))=TRUE,,VLOOKUP(C565,'Корпусы Premium Line гола'!$F$6:$AM$200,2,0))</f>
        <v>0</v>
      </c>
    </row>
    <row r="566" spans="1:6">
      <c r="A566">
        <f t="shared" ref="A566:A629" si="21">IF(D566&gt;0,1,0)</f>
        <v>0</v>
      </c>
      <c r="B566">
        <f t="shared" ref="B566:B629" si="22">B565+A566</f>
        <v>0</v>
      </c>
      <c r="C566">
        <f>'Корпусы Premium Line гола'!F71</f>
        <v>0</v>
      </c>
      <c r="D566">
        <f>IF(ISERROR(VLOOKUP(C566,'Корпусы Premium Line гола'!$F$6:$AM$200,31,0))=TRUE,,VLOOKUP(C566,'Корпусы Premium Line гола'!$F$6:$AM$200,31,0))</f>
        <v>0</v>
      </c>
      <c r="E566">
        <f>IF(ISERROR(VLOOKUP(C566,'Корпусы Premium Line гола'!$F$6:$AM$200,33,0))=TRUE,,VLOOKUP(C566,'Корпусы Premium Line гола'!$F$6:$AM$200,33,0))</f>
        <v>0</v>
      </c>
      <c r="F566">
        <f>IF(ISERROR(VLOOKUP(C566,'Корпусы Premium Line гола'!$F$6:$AM$200,2,0))=TRUE,,VLOOKUP(C566,'Корпусы Premium Line гола'!$F$6:$AM$200,2,0))</f>
        <v>0</v>
      </c>
    </row>
    <row r="567" spans="1:6">
      <c r="A567">
        <f t="shared" si="21"/>
        <v>0</v>
      </c>
      <c r="B567">
        <f t="shared" si="22"/>
        <v>0</v>
      </c>
      <c r="C567">
        <f>'Корпусы Premium Line гола'!F72</f>
        <v>0</v>
      </c>
      <c r="D567">
        <f>IF(ISERROR(VLOOKUP(C567,'Корпусы Premium Line гола'!$F$6:$AM$200,31,0))=TRUE,,VLOOKUP(C567,'Корпусы Premium Line гола'!$F$6:$AM$200,31,0))</f>
        <v>0</v>
      </c>
      <c r="E567">
        <f>IF(ISERROR(VLOOKUP(C567,'Корпусы Premium Line гола'!$F$6:$AM$200,33,0))=TRUE,,VLOOKUP(C567,'Корпусы Premium Line гола'!$F$6:$AM$200,33,0))</f>
        <v>0</v>
      </c>
      <c r="F567">
        <f>IF(ISERROR(VLOOKUP(C567,'Корпусы Premium Line гола'!$F$6:$AM$200,2,0))=TRUE,,VLOOKUP(C567,'Корпусы Premium Line гола'!$F$6:$AM$200,2,0))</f>
        <v>0</v>
      </c>
    </row>
    <row r="568" spans="1:6">
      <c r="A568">
        <f t="shared" si="21"/>
        <v>0</v>
      </c>
      <c r="B568">
        <f t="shared" si="22"/>
        <v>0</v>
      </c>
      <c r="C568">
        <f>'Корпусы Premium Line гола'!F73</f>
        <v>0</v>
      </c>
      <c r="D568">
        <f>IF(ISERROR(VLOOKUP(C568,'Корпусы Premium Line гола'!$F$6:$AM$200,31,0))=TRUE,,VLOOKUP(C568,'Корпусы Premium Line гола'!$F$6:$AM$200,31,0))</f>
        <v>0</v>
      </c>
      <c r="E568">
        <f>IF(ISERROR(VLOOKUP(C568,'Корпусы Premium Line гола'!$F$6:$AM$200,33,0))=TRUE,,VLOOKUP(C568,'Корпусы Premium Line гола'!$F$6:$AM$200,33,0))</f>
        <v>0</v>
      </c>
      <c r="F568">
        <f>IF(ISERROR(VLOOKUP(C568,'Корпусы Premium Line гола'!$F$6:$AM$200,2,0))=TRUE,,VLOOKUP(C568,'Корпусы Premium Line гола'!$F$6:$AM$200,2,0))</f>
        <v>0</v>
      </c>
    </row>
    <row r="569" spans="1:6">
      <c r="A569">
        <f t="shared" si="21"/>
        <v>0</v>
      </c>
      <c r="B569">
        <f t="shared" si="22"/>
        <v>0</v>
      </c>
      <c r="C569">
        <f>'Корпусы Premium Line гола'!F74</f>
        <v>0</v>
      </c>
      <c r="D569">
        <f>IF(ISERROR(VLOOKUP(C569,'Корпусы Premium Line гола'!$F$6:$AM$200,31,0))=TRUE,,VLOOKUP(C569,'Корпусы Premium Line гола'!$F$6:$AM$200,31,0))</f>
        <v>0</v>
      </c>
      <c r="E569">
        <f>IF(ISERROR(VLOOKUP(C569,'Корпусы Premium Line гола'!$F$6:$AM$200,33,0))=TRUE,,VLOOKUP(C569,'Корпусы Premium Line гола'!$F$6:$AM$200,33,0))</f>
        <v>0</v>
      </c>
      <c r="F569">
        <f>IF(ISERROR(VLOOKUP(C569,'Корпусы Premium Line гола'!$F$6:$AM$200,2,0))=TRUE,,VLOOKUP(C569,'Корпусы Premium Line гола'!$F$6:$AM$200,2,0))</f>
        <v>0</v>
      </c>
    </row>
    <row r="570" spans="1:6">
      <c r="A570">
        <f t="shared" si="21"/>
        <v>0</v>
      </c>
      <c r="B570">
        <f t="shared" si="22"/>
        <v>0</v>
      </c>
      <c r="C570">
        <f>'Корпусы Premium Line гола'!F75</f>
        <v>0</v>
      </c>
      <c r="D570">
        <f>IF(ISERROR(VLOOKUP(C570,'Корпусы Premium Line гола'!$F$6:$AM$200,31,0))=TRUE,,VLOOKUP(C570,'Корпусы Premium Line гола'!$F$6:$AM$200,31,0))</f>
        <v>0</v>
      </c>
      <c r="E570">
        <f>IF(ISERROR(VLOOKUP(C570,'Корпусы Premium Line гола'!$F$6:$AM$200,33,0))=TRUE,,VLOOKUP(C570,'Корпусы Premium Line гола'!$F$6:$AM$200,33,0))</f>
        <v>0</v>
      </c>
      <c r="F570">
        <f>IF(ISERROR(VLOOKUP(C570,'Корпусы Premium Line гола'!$F$6:$AM$200,2,0))=TRUE,,VLOOKUP(C570,'Корпусы Premium Line гола'!$F$6:$AM$200,2,0))</f>
        <v>0</v>
      </c>
    </row>
    <row r="571" spans="1:6">
      <c r="A571">
        <f t="shared" si="21"/>
        <v>0</v>
      </c>
      <c r="B571">
        <f t="shared" si="22"/>
        <v>0</v>
      </c>
      <c r="C571">
        <f>'Корпусы Premium Line гола'!F76</f>
        <v>0</v>
      </c>
      <c r="D571">
        <f>IF(ISERROR(VLOOKUP(C571,'Корпусы Premium Line гола'!$F$6:$AM$200,31,0))=TRUE,,VLOOKUP(C571,'Корпусы Premium Line гола'!$F$6:$AM$200,31,0))</f>
        <v>0</v>
      </c>
      <c r="E571">
        <f>IF(ISERROR(VLOOKUP(C571,'Корпусы Premium Line гола'!$F$6:$AM$200,33,0))=TRUE,,VLOOKUP(C571,'Корпусы Premium Line гола'!$F$6:$AM$200,33,0))</f>
        <v>0</v>
      </c>
      <c r="F571">
        <f>IF(ISERROR(VLOOKUP(C571,'Корпусы Premium Line гола'!$F$6:$AM$200,2,0))=TRUE,,VLOOKUP(C571,'Корпусы Premium Line гола'!$F$6:$AM$200,2,0))</f>
        <v>0</v>
      </c>
    </row>
    <row r="572" spans="1:6">
      <c r="A572">
        <f t="shared" si="21"/>
        <v>0</v>
      </c>
      <c r="B572">
        <f t="shared" si="22"/>
        <v>0</v>
      </c>
      <c r="C572">
        <f>'Корпусы Premium Line гола'!F77</f>
        <v>0</v>
      </c>
      <c r="D572">
        <f>IF(ISERROR(VLOOKUP(C572,'Корпусы Premium Line гола'!$F$6:$AM$200,31,0))=TRUE,,VLOOKUP(C572,'Корпусы Premium Line гола'!$F$6:$AM$200,31,0))</f>
        <v>0</v>
      </c>
      <c r="E572">
        <f>IF(ISERROR(VLOOKUP(C572,'Корпусы Premium Line гола'!$F$6:$AM$200,33,0))=TRUE,,VLOOKUP(C572,'Корпусы Premium Line гола'!$F$6:$AM$200,33,0))</f>
        <v>0</v>
      </c>
      <c r="F572">
        <f>IF(ISERROR(VLOOKUP(C572,'Корпусы Premium Line гола'!$F$6:$AM$200,2,0))=TRUE,,VLOOKUP(C572,'Корпусы Premium Line гола'!$F$6:$AM$200,2,0))</f>
        <v>0</v>
      </c>
    </row>
    <row r="573" spans="1:6">
      <c r="A573">
        <f t="shared" si="21"/>
        <v>0</v>
      </c>
      <c r="B573">
        <f t="shared" si="22"/>
        <v>0</v>
      </c>
      <c r="C573">
        <f>'Корпусы Premium Line гола'!F78</f>
        <v>0</v>
      </c>
      <c r="D573">
        <f>IF(ISERROR(VLOOKUP(C573,'Корпусы Premium Line гола'!$F$6:$AM$200,31,0))=TRUE,,VLOOKUP(C573,'Корпусы Premium Line гола'!$F$6:$AM$200,31,0))</f>
        <v>0</v>
      </c>
      <c r="E573">
        <f>IF(ISERROR(VLOOKUP(C573,'Корпусы Premium Line гола'!$F$6:$AM$200,33,0))=TRUE,,VLOOKUP(C573,'Корпусы Premium Line гола'!$F$6:$AM$200,33,0))</f>
        <v>0</v>
      </c>
      <c r="F573">
        <f>IF(ISERROR(VLOOKUP(C573,'Корпусы Premium Line гола'!$F$6:$AM$200,2,0))=TRUE,,VLOOKUP(C573,'Корпусы Premium Line гола'!$F$6:$AM$200,2,0))</f>
        <v>0</v>
      </c>
    </row>
    <row r="574" spans="1:6">
      <c r="A574">
        <f t="shared" si="21"/>
        <v>0</v>
      </c>
      <c r="B574">
        <f t="shared" si="22"/>
        <v>0</v>
      </c>
      <c r="C574">
        <f>'Корпусы Premium Line гола'!F79</f>
        <v>0</v>
      </c>
      <c r="D574">
        <f>IF(ISERROR(VLOOKUP(C574,'Корпусы Premium Line гола'!$F$6:$AM$200,31,0))=TRUE,,VLOOKUP(C574,'Корпусы Premium Line гола'!$F$6:$AM$200,31,0))</f>
        <v>0</v>
      </c>
      <c r="E574">
        <f>IF(ISERROR(VLOOKUP(C574,'Корпусы Premium Line гола'!$F$6:$AM$200,33,0))=TRUE,,VLOOKUP(C574,'Корпусы Premium Line гола'!$F$6:$AM$200,33,0))</f>
        <v>0</v>
      </c>
      <c r="F574">
        <f>IF(ISERROR(VLOOKUP(C574,'Корпусы Premium Line гола'!$F$6:$AM$200,2,0))=TRUE,,VLOOKUP(C574,'Корпусы Premium Line гола'!$F$6:$AM$200,2,0))</f>
        <v>0</v>
      </c>
    </row>
    <row r="575" spans="1:6">
      <c r="A575">
        <f t="shared" si="21"/>
        <v>0</v>
      </c>
      <c r="B575">
        <f t="shared" si="22"/>
        <v>0</v>
      </c>
      <c r="C575">
        <f>'Корпусы Premium Line гола'!F80</f>
        <v>0</v>
      </c>
      <c r="D575">
        <f>IF(ISERROR(VLOOKUP(C575,'Корпусы Premium Line гола'!$F$6:$AM$200,31,0))=TRUE,,VLOOKUP(C575,'Корпусы Premium Line гола'!$F$6:$AM$200,31,0))</f>
        <v>0</v>
      </c>
      <c r="E575">
        <f>IF(ISERROR(VLOOKUP(C575,'Корпусы Premium Line гола'!$F$6:$AM$200,33,0))=TRUE,,VLOOKUP(C575,'Корпусы Premium Line гола'!$F$6:$AM$200,33,0))</f>
        <v>0</v>
      </c>
      <c r="F575">
        <f>IF(ISERROR(VLOOKUP(C575,'Корпусы Premium Line гола'!$F$6:$AM$200,2,0))=TRUE,,VLOOKUP(C575,'Корпусы Premium Line гола'!$F$6:$AM$200,2,0))</f>
        <v>0</v>
      </c>
    </row>
    <row r="576" spans="1:6">
      <c r="A576">
        <f t="shared" si="21"/>
        <v>0</v>
      </c>
      <c r="B576">
        <f t="shared" si="22"/>
        <v>0</v>
      </c>
      <c r="C576">
        <f>'Корпусы Premium Line гола'!F81</f>
        <v>0</v>
      </c>
      <c r="D576">
        <f>IF(ISERROR(VLOOKUP(C576,'Корпусы Premium Line гола'!$F$6:$AM$200,31,0))=TRUE,,VLOOKUP(C576,'Корпусы Premium Line гола'!$F$6:$AM$200,31,0))</f>
        <v>0</v>
      </c>
      <c r="E576">
        <f>IF(ISERROR(VLOOKUP(C576,'Корпусы Premium Line гола'!$F$6:$AM$200,33,0))=TRUE,,VLOOKUP(C576,'Корпусы Premium Line гола'!$F$6:$AM$200,33,0))</f>
        <v>0</v>
      </c>
      <c r="F576">
        <f>IF(ISERROR(VLOOKUP(C576,'Корпусы Premium Line гола'!$F$6:$AM$200,2,0))=TRUE,,VLOOKUP(C576,'Корпусы Premium Line гола'!$F$6:$AM$200,2,0))</f>
        <v>0</v>
      </c>
    </row>
    <row r="577" spans="1:6">
      <c r="A577">
        <f t="shared" si="21"/>
        <v>0</v>
      </c>
      <c r="B577">
        <f t="shared" si="22"/>
        <v>0</v>
      </c>
      <c r="C577">
        <f>'Корпусы Premium Line гола'!F82</f>
        <v>0</v>
      </c>
      <c r="D577">
        <f>IF(ISERROR(VLOOKUP(C577,'Корпусы Premium Line гола'!$F$6:$AM$200,31,0))=TRUE,,VLOOKUP(C577,'Корпусы Premium Line гола'!$F$6:$AM$200,31,0))</f>
        <v>0</v>
      </c>
      <c r="E577">
        <f>IF(ISERROR(VLOOKUP(C577,'Корпусы Premium Line гола'!$F$6:$AM$200,33,0))=TRUE,,VLOOKUP(C577,'Корпусы Premium Line гола'!$F$6:$AM$200,33,0))</f>
        <v>0</v>
      </c>
      <c r="F577">
        <f>IF(ISERROR(VLOOKUP(C577,'Корпусы Premium Line гола'!$F$6:$AM$200,2,0))=TRUE,,VLOOKUP(C577,'Корпусы Premium Line гола'!$F$6:$AM$200,2,0))</f>
        <v>0</v>
      </c>
    </row>
    <row r="578" spans="1:6">
      <c r="A578">
        <f t="shared" si="21"/>
        <v>0</v>
      </c>
      <c r="B578">
        <f t="shared" si="22"/>
        <v>0</v>
      </c>
      <c r="C578">
        <f>'Корпусы Premium Line гола'!F83</f>
        <v>0</v>
      </c>
      <c r="D578">
        <f>IF(ISERROR(VLOOKUP(C578,'Корпусы Premium Line гола'!$F$6:$AM$200,31,0))=TRUE,,VLOOKUP(C578,'Корпусы Premium Line гола'!$F$6:$AM$200,31,0))</f>
        <v>0</v>
      </c>
      <c r="E578">
        <f>IF(ISERROR(VLOOKUP(C578,'Корпусы Premium Line гола'!$F$6:$AM$200,33,0))=TRUE,,VLOOKUP(C578,'Корпусы Premium Line гола'!$F$6:$AM$200,33,0))</f>
        <v>0</v>
      </c>
      <c r="F578">
        <f>IF(ISERROR(VLOOKUP(C578,'Корпусы Premium Line гола'!$F$6:$AM$200,2,0))=TRUE,,VLOOKUP(C578,'Корпусы Premium Line гола'!$F$6:$AM$200,2,0))</f>
        <v>0</v>
      </c>
    </row>
    <row r="579" spans="1:6">
      <c r="A579">
        <f t="shared" si="21"/>
        <v>0</v>
      </c>
      <c r="B579">
        <f t="shared" si="22"/>
        <v>0</v>
      </c>
      <c r="C579">
        <f>'Корпусы Premium Line гола'!F84</f>
        <v>0</v>
      </c>
      <c r="D579">
        <f>IF(ISERROR(VLOOKUP(C579,'Корпусы Premium Line гола'!$F$6:$AM$200,31,0))=TRUE,,VLOOKUP(C579,'Корпусы Premium Line гола'!$F$6:$AM$200,31,0))</f>
        <v>0</v>
      </c>
      <c r="E579">
        <f>IF(ISERROR(VLOOKUP(C579,'Корпусы Premium Line гола'!$F$6:$AM$200,33,0))=TRUE,,VLOOKUP(C579,'Корпусы Premium Line гола'!$F$6:$AM$200,33,0))</f>
        <v>0</v>
      </c>
      <c r="F579">
        <f>IF(ISERROR(VLOOKUP(C579,'Корпусы Premium Line гола'!$F$6:$AM$200,2,0))=TRUE,,VLOOKUP(C579,'Корпусы Premium Line гола'!$F$6:$AM$200,2,0))</f>
        <v>0</v>
      </c>
    </row>
    <row r="580" spans="1:6">
      <c r="A580">
        <f t="shared" si="21"/>
        <v>0</v>
      </c>
      <c r="B580">
        <f t="shared" si="22"/>
        <v>0</v>
      </c>
      <c r="C580">
        <f>'Корпусы Premium Line гола'!F85</f>
        <v>0</v>
      </c>
      <c r="D580">
        <f>IF(ISERROR(VLOOKUP(C580,'Корпусы Premium Line гола'!$F$6:$AM$200,31,0))=TRUE,,VLOOKUP(C580,'Корпусы Premium Line гола'!$F$6:$AM$200,31,0))</f>
        <v>0</v>
      </c>
      <c r="E580">
        <f>IF(ISERROR(VLOOKUP(C580,'Корпусы Premium Line гола'!$F$6:$AM$200,33,0))=TRUE,,VLOOKUP(C580,'Корпусы Premium Line гола'!$F$6:$AM$200,33,0))</f>
        <v>0</v>
      </c>
      <c r="F580">
        <f>IF(ISERROR(VLOOKUP(C580,'Корпусы Premium Line гола'!$F$6:$AM$200,2,0))=TRUE,,VLOOKUP(C580,'Корпусы Premium Line гола'!$F$6:$AM$200,2,0))</f>
        <v>0</v>
      </c>
    </row>
    <row r="581" spans="1:6">
      <c r="A581">
        <f t="shared" si="21"/>
        <v>0</v>
      </c>
      <c r="B581">
        <f t="shared" si="22"/>
        <v>0</v>
      </c>
      <c r="C581">
        <f>'Корпусы Premium Line гола'!F86</f>
        <v>0</v>
      </c>
      <c r="D581">
        <f>IF(ISERROR(VLOOKUP(C581,'Корпусы Premium Line гола'!$F$6:$AM$200,31,0))=TRUE,,VLOOKUP(C581,'Корпусы Premium Line гола'!$F$6:$AM$200,31,0))</f>
        <v>0</v>
      </c>
      <c r="E581">
        <f>IF(ISERROR(VLOOKUP(C581,'Корпусы Premium Line гола'!$F$6:$AM$200,33,0))=TRUE,,VLOOKUP(C581,'Корпусы Premium Line гола'!$F$6:$AM$200,33,0))</f>
        <v>0</v>
      </c>
      <c r="F581">
        <f>IF(ISERROR(VLOOKUP(C581,'Корпусы Premium Line гола'!$F$6:$AM$200,2,0))=TRUE,,VLOOKUP(C581,'Корпусы Premium Line гола'!$F$6:$AM$200,2,0))</f>
        <v>0</v>
      </c>
    </row>
    <row r="582" spans="1:6">
      <c r="A582">
        <f t="shared" si="21"/>
        <v>0</v>
      </c>
      <c r="B582">
        <f t="shared" si="22"/>
        <v>0</v>
      </c>
      <c r="C582">
        <f>'Корпусы Premium Line гола'!F87</f>
        <v>0</v>
      </c>
      <c r="D582">
        <f>IF(ISERROR(VLOOKUP(C582,'Корпусы Premium Line гола'!$F$6:$AM$200,31,0))=TRUE,,VLOOKUP(C582,'Корпусы Premium Line гола'!$F$6:$AM$200,31,0))</f>
        <v>0</v>
      </c>
      <c r="E582">
        <f>IF(ISERROR(VLOOKUP(C582,'Корпусы Premium Line гола'!$F$6:$AM$200,33,0))=TRUE,,VLOOKUP(C582,'Корпусы Premium Line гола'!$F$6:$AM$200,33,0))</f>
        <v>0</v>
      </c>
      <c r="F582">
        <f>IF(ISERROR(VLOOKUP(C582,'Корпусы Premium Line гола'!$F$6:$AM$200,2,0))=TRUE,,VLOOKUP(C582,'Корпусы Premium Line гола'!$F$6:$AM$200,2,0))</f>
        <v>0</v>
      </c>
    </row>
    <row r="583" spans="1:6">
      <c r="A583">
        <f t="shared" si="21"/>
        <v>0</v>
      </c>
      <c r="B583">
        <f t="shared" si="22"/>
        <v>0</v>
      </c>
      <c r="C583">
        <f>'Корпусы Premium Line гола'!F88</f>
        <v>0</v>
      </c>
      <c r="D583">
        <f>IF(ISERROR(VLOOKUP(C583,'Корпусы Premium Line гола'!$F$6:$AM$200,31,0))=TRUE,,VLOOKUP(C583,'Корпусы Premium Line гола'!$F$6:$AM$200,31,0))</f>
        <v>0</v>
      </c>
      <c r="E583">
        <f>IF(ISERROR(VLOOKUP(C583,'Корпусы Premium Line гола'!$F$6:$AM$200,33,0))=TRUE,,VLOOKUP(C583,'Корпусы Premium Line гола'!$F$6:$AM$200,33,0))</f>
        <v>0</v>
      </c>
      <c r="F583">
        <f>IF(ISERROR(VLOOKUP(C583,'Корпусы Premium Line гола'!$F$6:$AM$200,2,0))=TRUE,,VLOOKUP(C583,'Корпусы Premium Line гола'!$F$6:$AM$200,2,0))</f>
        <v>0</v>
      </c>
    </row>
    <row r="584" spans="1:6">
      <c r="A584">
        <f t="shared" si="21"/>
        <v>0</v>
      </c>
      <c r="B584">
        <f t="shared" si="22"/>
        <v>0</v>
      </c>
      <c r="C584">
        <f>'Корпусы Premium Line гола'!F89</f>
        <v>0</v>
      </c>
      <c r="D584">
        <f>IF(ISERROR(VLOOKUP(C584,'Корпусы Premium Line гола'!$F$6:$AM$200,31,0))=TRUE,,VLOOKUP(C584,'Корпусы Premium Line гола'!$F$6:$AM$200,31,0))</f>
        <v>0</v>
      </c>
      <c r="E584">
        <f>IF(ISERROR(VLOOKUP(C584,'Корпусы Premium Line гола'!$F$6:$AM$200,33,0))=TRUE,,VLOOKUP(C584,'Корпусы Premium Line гола'!$F$6:$AM$200,33,0))</f>
        <v>0</v>
      </c>
      <c r="F584">
        <f>IF(ISERROR(VLOOKUP(C584,'Корпусы Premium Line гола'!$F$6:$AM$200,2,0))=TRUE,,VLOOKUP(C584,'Корпусы Premium Line гола'!$F$6:$AM$200,2,0))</f>
        <v>0</v>
      </c>
    </row>
    <row r="585" spans="1:6">
      <c r="A585">
        <f t="shared" si="21"/>
        <v>0</v>
      </c>
      <c r="B585">
        <f t="shared" si="22"/>
        <v>0</v>
      </c>
      <c r="C585">
        <f>'Корпусы Premium Line гола'!F90</f>
        <v>0</v>
      </c>
      <c r="D585">
        <f>IF(ISERROR(VLOOKUP(C585,'Корпусы Premium Line гола'!$F$6:$AM$200,31,0))=TRUE,,VLOOKUP(C585,'Корпусы Premium Line гола'!$F$6:$AM$200,31,0))</f>
        <v>0</v>
      </c>
      <c r="E585">
        <f>IF(ISERROR(VLOOKUP(C585,'Корпусы Premium Line гола'!$F$6:$AM$200,33,0))=TRUE,,VLOOKUP(C585,'Корпусы Premium Line гола'!$F$6:$AM$200,33,0))</f>
        <v>0</v>
      </c>
      <c r="F585">
        <f>IF(ISERROR(VLOOKUP(C585,'Корпусы Premium Line гола'!$F$6:$AM$200,2,0))=TRUE,,VLOOKUP(C585,'Корпусы Premium Line гола'!$F$6:$AM$200,2,0))</f>
        <v>0</v>
      </c>
    </row>
    <row r="586" spans="1:6">
      <c r="A586">
        <f t="shared" si="21"/>
        <v>0</v>
      </c>
      <c r="B586">
        <f t="shared" si="22"/>
        <v>0</v>
      </c>
      <c r="C586">
        <f>'Корпусы Premium Line гола'!F91</f>
        <v>0</v>
      </c>
      <c r="D586">
        <f>IF(ISERROR(VLOOKUP(C586,'Корпусы Premium Line гола'!$F$6:$AM$200,31,0))=TRUE,,VLOOKUP(C586,'Корпусы Premium Line гола'!$F$6:$AM$200,31,0))</f>
        <v>0</v>
      </c>
      <c r="E586">
        <f>IF(ISERROR(VLOOKUP(C586,'Корпусы Premium Line гола'!$F$6:$AM$200,33,0))=TRUE,,VLOOKUP(C586,'Корпусы Premium Line гола'!$F$6:$AM$200,33,0))</f>
        <v>0</v>
      </c>
      <c r="F586">
        <f>IF(ISERROR(VLOOKUP(C586,'Корпусы Premium Line гола'!$F$6:$AM$200,2,0))=TRUE,,VLOOKUP(C586,'Корпусы Premium Line гола'!$F$6:$AM$200,2,0))</f>
        <v>0</v>
      </c>
    </row>
    <row r="587" spans="1:6">
      <c r="A587">
        <f t="shared" si="21"/>
        <v>0</v>
      </c>
      <c r="B587">
        <f t="shared" si="22"/>
        <v>0</v>
      </c>
      <c r="C587">
        <f>'Корпусы Premium Line гола'!F92</f>
        <v>0</v>
      </c>
      <c r="D587">
        <f>IF(ISERROR(VLOOKUP(C587,'Корпусы Premium Line гола'!$F$6:$AM$200,31,0))=TRUE,,VLOOKUP(C587,'Корпусы Premium Line гола'!$F$6:$AM$200,31,0))</f>
        <v>0</v>
      </c>
      <c r="E587">
        <f>IF(ISERROR(VLOOKUP(C587,'Корпусы Premium Line гола'!$F$6:$AM$200,33,0))=TRUE,,VLOOKUP(C587,'Корпусы Premium Line гола'!$F$6:$AM$200,33,0))</f>
        <v>0</v>
      </c>
      <c r="F587">
        <f>IF(ISERROR(VLOOKUP(C587,'Корпусы Premium Line гола'!$F$6:$AM$200,2,0))=TRUE,,VLOOKUP(C587,'Корпусы Premium Line гола'!$F$6:$AM$200,2,0))</f>
        <v>0</v>
      </c>
    </row>
    <row r="588" spans="1:6">
      <c r="A588">
        <f t="shared" si="21"/>
        <v>0</v>
      </c>
      <c r="B588">
        <f t="shared" si="22"/>
        <v>0</v>
      </c>
      <c r="C588">
        <f>'Корпусы Premium Line гола'!F93</f>
        <v>0</v>
      </c>
      <c r="D588">
        <f>IF(ISERROR(VLOOKUP(C588,'Корпусы Premium Line гола'!$F$6:$AM$200,31,0))=TRUE,,VLOOKUP(C588,'Корпусы Premium Line гола'!$F$6:$AM$200,31,0))</f>
        <v>0</v>
      </c>
      <c r="E588">
        <f>IF(ISERROR(VLOOKUP(C588,'Корпусы Premium Line гола'!$F$6:$AM$200,33,0))=TRUE,,VLOOKUP(C588,'Корпусы Premium Line гола'!$F$6:$AM$200,33,0))</f>
        <v>0</v>
      </c>
      <c r="F588">
        <f>IF(ISERROR(VLOOKUP(C588,'Корпусы Premium Line гола'!$F$6:$AM$200,2,0))=TRUE,,VLOOKUP(C588,'Корпусы Premium Line гола'!$F$6:$AM$200,2,0))</f>
        <v>0</v>
      </c>
    </row>
    <row r="589" spans="1:6">
      <c r="A589">
        <f t="shared" si="21"/>
        <v>0</v>
      </c>
      <c r="B589">
        <f t="shared" si="22"/>
        <v>0</v>
      </c>
      <c r="C589">
        <f>'Корпусы Premium Line гола'!F94</f>
        <v>0</v>
      </c>
      <c r="D589">
        <f>IF(ISERROR(VLOOKUP(C589,'Корпусы Premium Line гола'!$F$6:$AM$200,31,0))=TRUE,,VLOOKUP(C589,'Корпусы Premium Line гола'!$F$6:$AM$200,31,0))</f>
        <v>0</v>
      </c>
      <c r="E589">
        <f>IF(ISERROR(VLOOKUP(C589,'Корпусы Premium Line гола'!$F$6:$AM$200,33,0))=TRUE,,VLOOKUP(C589,'Корпусы Premium Line гола'!$F$6:$AM$200,33,0))</f>
        <v>0</v>
      </c>
      <c r="F589">
        <f>IF(ISERROR(VLOOKUP(C589,'Корпусы Premium Line гола'!$F$6:$AM$200,2,0))=TRUE,,VLOOKUP(C589,'Корпусы Premium Line гола'!$F$6:$AM$200,2,0))</f>
        <v>0</v>
      </c>
    </row>
    <row r="590" spans="1:6">
      <c r="A590">
        <f t="shared" si="21"/>
        <v>0</v>
      </c>
      <c r="B590">
        <f t="shared" si="22"/>
        <v>0</v>
      </c>
      <c r="C590">
        <f>'Корпусы Premium Line гола'!F95</f>
        <v>0</v>
      </c>
      <c r="D590">
        <f>IF(ISERROR(VLOOKUP(C590,'Корпусы Premium Line гола'!$F$6:$AM$200,31,0))=TRUE,,VLOOKUP(C590,'Корпусы Premium Line гола'!$F$6:$AM$200,31,0))</f>
        <v>0</v>
      </c>
      <c r="E590">
        <f>IF(ISERROR(VLOOKUP(C590,'Корпусы Premium Line гола'!$F$6:$AM$200,33,0))=TRUE,,VLOOKUP(C590,'Корпусы Premium Line гола'!$F$6:$AM$200,33,0))</f>
        <v>0</v>
      </c>
      <c r="F590">
        <f>IF(ISERROR(VLOOKUP(C590,'Корпусы Premium Line гола'!$F$6:$AM$200,2,0))=TRUE,,VLOOKUP(C590,'Корпусы Premium Line гола'!$F$6:$AM$200,2,0))</f>
        <v>0</v>
      </c>
    </row>
    <row r="591" spans="1:6">
      <c r="A591">
        <f t="shared" si="21"/>
        <v>0</v>
      </c>
      <c r="B591">
        <f t="shared" si="22"/>
        <v>0</v>
      </c>
      <c r="C591">
        <f>'Корпусы Premium Line гола'!F96</f>
        <v>0</v>
      </c>
      <c r="D591">
        <f>IF(ISERROR(VLOOKUP(C591,'Корпусы Premium Line гола'!$F$6:$AM$200,31,0))=TRUE,,VLOOKUP(C591,'Корпусы Premium Line гола'!$F$6:$AM$200,31,0))</f>
        <v>0</v>
      </c>
      <c r="E591">
        <f>IF(ISERROR(VLOOKUP(C591,'Корпусы Premium Line гола'!$F$6:$AM$200,33,0))=TRUE,,VLOOKUP(C591,'Корпусы Premium Line гола'!$F$6:$AM$200,33,0))</f>
        <v>0</v>
      </c>
      <c r="F591">
        <f>IF(ISERROR(VLOOKUP(C591,'Корпусы Premium Line гола'!$F$6:$AM$200,2,0))=TRUE,,VLOOKUP(C591,'Корпусы Premium Line гола'!$F$6:$AM$200,2,0))</f>
        <v>0</v>
      </c>
    </row>
    <row r="592" spans="1:6">
      <c r="A592">
        <f t="shared" si="21"/>
        <v>0</v>
      </c>
      <c r="B592">
        <f t="shared" si="22"/>
        <v>0</v>
      </c>
      <c r="C592">
        <f>'Корпусы Premium Line гола'!F97</f>
        <v>0</v>
      </c>
      <c r="D592">
        <f>IF(ISERROR(VLOOKUP(C592,'Корпусы Premium Line гола'!$F$6:$AM$200,31,0))=TRUE,,VLOOKUP(C592,'Корпусы Premium Line гола'!$F$6:$AM$200,31,0))</f>
        <v>0</v>
      </c>
      <c r="E592">
        <f>IF(ISERROR(VLOOKUP(C592,'Корпусы Premium Line гола'!$F$6:$AM$200,33,0))=TRUE,,VLOOKUP(C592,'Корпусы Premium Line гола'!$F$6:$AM$200,33,0))</f>
        <v>0</v>
      </c>
      <c r="F592">
        <f>IF(ISERROR(VLOOKUP(C592,'Корпусы Premium Line гола'!$F$6:$AM$200,2,0))=TRUE,,VLOOKUP(C592,'Корпусы Premium Line гола'!$F$6:$AM$200,2,0))</f>
        <v>0</v>
      </c>
    </row>
    <row r="593" spans="1:6">
      <c r="A593">
        <f t="shared" si="21"/>
        <v>0</v>
      </c>
      <c r="B593">
        <f t="shared" si="22"/>
        <v>0</v>
      </c>
      <c r="C593">
        <f>'Корпусы Premium Line гола'!F98</f>
        <v>0</v>
      </c>
      <c r="D593">
        <f>IF(ISERROR(VLOOKUP(C593,'Корпусы Premium Line гола'!$F$6:$AM$200,31,0))=TRUE,,VLOOKUP(C593,'Корпусы Premium Line гола'!$F$6:$AM$200,31,0))</f>
        <v>0</v>
      </c>
      <c r="E593">
        <f>IF(ISERROR(VLOOKUP(C593,'Корпусы Premium Line гола'!$F$6:$AM$200,33,0))=TRUE,,VLOOKUP(C593,'Корпусы Premium Line гола'!$F$6:$AM$200,33,0))</f>
        <v>0</v>
      </c>
      <c r="F593">
        <f>IF(ISERROR(VLOOKUP(C593,'Корпусы Premium Line гола'!$F$6:$AM$200,2,0))=TRUE,,VLOOKUP(C593,'Корпусы Premium Line гола'!$F$6:$AM$200,2,0))</f>
        <v>0</v>
      </c>
    </row>
    <row r="594" spans="1:6">
      <c r="A594">
        <f t="shared" si="21"/>
        <v>0</v>
      </c>
      <c r="B594">
        <f t="shared" si="22"/>
        <v>0</v>
      </c>
      <c r="C594">
        <f>'Корпусы Premium Line гола'!F99</f>
        <v>0</v>
      </c>
      <c r="D594">
        <f>IF(ISERROR(VLOOKUP(C594,'Корпусы Premium Line гола'!$F$6:$AM$200,31,0))=TRUE,,VLOOKUP(C594,'Корпусы Premium Line гола'!$F$6:$AM$200,31,0))</f>
        <v>0</v>
      </c>
      <c r="E594">
        <f>IF(ISERROR(VLOOKUP(C594,'Корпусы Premium Line гола'!$F$6:$AM$200,33,0))=TRUE,,VLOOKUP(C594,'Корпусы Premium Line гола'!$F$6:$AM$200,33,0))</f>
        <v>0</v>
      </c>
      <c r="F594">
        <f>IF(ISERROR(VLOOKUP(C594,'Корпусы Premium Line гола'!$F$6:$AM$200,2,0))=TRUE,,VLOOKUP(C594,'Корпусы Premium Line гола'!$F$6:$AM$200,2,0))</f>
        <v>0</v>
      </c>
    </row>
    <row r="595" spans="1:6">
      <c r="A595">
        <f t="shared" si="21"/>
        <v>0</v>
      </c>
      <c r="B595">
        <f t="shared" si="22"/>
        <v>0</v>
      </c>
      <c r="C595">
        <f>'Корпусы Premium Line гола'!F100</f>
        <v>0</v>
      </c>
      <c r="D595">
        <f>IF(ISERROR(VLOOKUP(C595,'Корпусы Premium Line гола'!$F$6:$AM$200,31,0))=TRUE,,VLOOKUP(C595,'Корпусы Premium Line гола'!$F$6:$AM$200,31,0))</f>
        <v>0</v>
      </c>
      <c r="E595">
        <f>IF(ISERROR(VLOOKUP(C595,'Корпусы Premium Line гола'!$F$6:$AM$200,33,0))=TRUE,,VLOOKUP(C595,'Корпусы Premium Line гола'!$F$6:$AM$200,33,0))</f>
        <v>0</v>
      </c>
      <c r="F595">
        <f>IF(ISERROR(VLOOKUP(C595,'Корпусы Premium Line гола'!$F$6:$AM$200,2,0))=TRUE,,VLOOKUP(C595,'Корпусы Premium Line гола'!$F$6:$AM$200,2,0))</f>
        <v>0</v>
      </c>
    </row>
    <row r="596" spans="1:6">
      <c r="A596">
        <f t="shared" si="21"/>
        <v>0</v>
      </c>
      <c r="B596">
        <f t="shared" si="22"/>
        <v>0</v>
      </c>
      <c r="C596">
        <f>'Корпусы Premium Line гола'!F101</f>
        <v>0</v>
      </c>
      <c r="D596">
        <f>IF(ISERROR(VLOOKUP(C596,'Корпусы Premium Line гола'!$F$6:$AM$200,31,0))=TRUE,,VLOOKUP(C596,'Корпусы Premium Line гола'!$F$6:$AM$200,31,0))</f>
        <v>0</v>
      </c>
      <c r="E596">
        <f>IF(ISERROR(VLOOKUP(C596,'Корпусы Premium Line гола'!$F$6:$AM$200,33,0))=TRUE,,VLOOKUP(C596,'Корпусы Premium Line гола'!$F$6:$AM$200,33,0))</f>
        <v>0</v>
      </c>
      <c r="F596">
        <f>IF(ISERROR(VLOOKUP(C596,'Корпусы Premium Line гола'!$F$6:$AM$200,2,0))=TRUE,,VLOOKUP(C596,'Корпусы Premium Line гола'!$F$6:$AM$200,2,0))</f>
        <v>0</v>
      </c>
    </row>
    <row r="597" spans="1:6">
      <c r="A597">
        <f t="shared" si="21"/>
        <v>0</v>
      </c>
      <c r="B597">
        <f t="shared" si="22"/>
        <v>0</v>
      </c>
      <c r="C597">
        <f>'Корпусы Premium Line гола'!F102</f>
        <v>0</v>
      </c>
      <c r="D597">
        <f>IF(ISERROR(VLOOKUP(C597,'Корпусы Premium Line гола'!$F$6:$AM$200,31,0))=TRUE,,VLOOKUP(C597,'Корпусы Premium Line гола'!$F$6:$AM$200,31,0))</f>
        <v>0</v>
      </c>
      <c r="E597">
        <f>IF(ISERROR(VLOOKUP(C597,'Корпусы Premium Line гола'!$F$6:$AM$200,33,0))=TRUE,,VLOOKUP(C597,'Корпусы Premium Line гола'!$F$6:$AM$200,33,0))</f>
        <v>0</v>
      </c>
      <c r="F597">
        <f>IF(ISERROR(VLOOKUP(C597,'Корпусы Premium Line гола'!$F$6:$AM$200,2,0))=TRUE,,VLOOKUP(C597,'Корпусы Premium Line гола'!$F$6:$AM$200,2,0))</f>
        <v>0</v>
      </c>
    </row>
    <row r="598" spans="1:6">
      <c r="A598">
        <f t="shared" si="21"/>
        <v>0</v>
      </c>
      <c r="B598">
        <f t="shared" si="22"/>
        <v>0</v>
      </c>
      <c r="C598">
        <f>'Корпусы Premium Line гола'!F103</f>
        <v>0</v>
      </c>
      <c r="D598">
        <f>IF(ISERROR(VLOOKUP(C598,'Корпусы Premium Line гола'!$F$6:$AM$200,31,0))=TRUE,,VLOOKUP(C598,'Корпусы Premium Line гола'!$F$6:$AM$200,31,0))</f>
        <v>0</v>
      </c>
      <c r="E598">
        <f>IF(ISERROR(VLOOKUP(C598,'Корпусы Premium Line гола'!$F$6:$AM$200,33,0))=TRUE,,VLOOKUP(C598,'Корпусы Premium Line гола'!$F$6:$AM$200,33,0))</f>
        <v>0</v>
      </c>
      <c r="F598">
        <f>IF(ISERROR(VLOOKUP(C598,'Корпусы Premium Line гола'!$F$6:$AM$200,2,0))=TRUE,,VLOOKUP(C598,'Корпусы Premium Line гола'!$F$6:$AM$200,2,0))</f>
        <v>0</v>
      </c>
    </row>
    <row r="599" spans="1:6">
      <c r="A599">
        <f t="shared" si="21"/>
        <v>0</v>
      </c>
      <c r="B599">
        <f t="shared" si="22"/>
        <v>0</v>
      </c>
      <c r="C599">
        <f>'Корпусы Premium Line гола'!F104</f>
        <v>0</v>
      </c>
      <c r="D599">
        <f>IF(ISERROR(VLOOKUP(C599,'Корпусы Premium Line гола'!$F$6:$AM$200,31,0))=TRUE,,VLOOKUP(C599,'Корпусы Premium Line гола'!$F$6:$AM$200,31,0))</f>
        <v>0</v>
      </c>
      <c r="E599">
        <f>IF(ISERROR(VLOOKUP(C599,'Корпусы Premium Line гола'!$F$6:$AM$200,33,0))=TRUE,,VLOOKUP(C599,'Корпусы Premium Line гола'!$F$6:$AM$200,33,0))</f>
        <v>0</v>
      </c>
      <c r="F599">
        <f>IF(ISERROR(VLOOKUP(C599,'Корпусы Premium Line гола'!$F$6:$AM$200,2,0))=TRUE,,VLOOKUP(C599,'Корпусы Premium Line гола'!$F$6:$AM$200,2,0))</f>
        <v>0</v>
      </c>
    </row>
    <row r="600" spans="1:6">
      <c r="A600">
        <f t="shared" si="21"/>
        <v>0</v>
      </c>
      <c r="B600">
        <f t="shared" si="22"/>
        <v>0</v>
      </c>
      <c r="C600">
        <f>'Корпусы Premium Line гола'!F105</f>
        <v>0</v>
      </c>
      <c r="D600">
        <f>IF(ISERROR(VLOOKUP(C600,'Корпусы Premium Line гола'!$F$6:$AM$200,31,0))=TRUE,,VLOOKUP(C600,'Корпусы Premium Line гола'!$F$6:$AM$200,31,0))</f>
        <v>0</v>
      </c>
      <c r="E600">
        <f>IF(ISERROR(VLOOKUP(C600,'Корпусы Premium Line гола'!$F$6:$AM$200,33,0))=TRUE,,VLOOKUP(C600,'Корпусы Premium Line гола'!$F$6:$AM$200,33,0))</f>
        <v>0</v>
      </c>
      <c r="F600">
        <f>IF(ISERROR(VLOOKUP(C600,'Корпусы Premium Line гола'!$F$6:$AM$200,2,0))=TRUE,,VLOOKUP(C600,'Корпусы Premium Line гола'!$F$6:$AM$200,2,0))</f>
        <v>0</v>
      </c>
    </row>
    <row r="601" spans="1:6">
      <c r="A601">
        <f t="shared" si="21"/>
        <v>0</v>
      </c>
      <c r="B601">
        <f t="shared" si="22"/>
        <v>0</v>
      </c>
      <c r="C601">
        <f>'Корпусы Premium Line гола'!F106</f>
        <v>0</v>
      </c>
      <c r="D601">
        <f>IF(ISERROR(VLOOKUP(C601,'Корпусы Premium Line гола'!$F$6:$AM$200,31,0))=TRUE,,VLOOKUP(C601,'Корпусы Premium Line гола'!$F$6:$AM$200,31,0))</f>
        <v>0</v>
      </c>
      <c r="E601">
        <f>IF(ISERROR(VLOOKUP(C601,'Корпусы Premium Line гола'!$F$6:$AM$200,33,0))=TRUE,,VLOOKUP(C601,'Корпусы Premium Line гола'!$F$6:$AM$200,33,0))</f>
        <v>0</v>
      </c>
      <c r="F601">
        <f>IF(ISERROR(VLOOKUP(C601,'Корпусы Premium Line гола'!$F$6:$AM$200,2,0))=TRUE,,VLOOKUP(C601,'Корпусы Premium Line гола'!$F$6:$AM$200,2,0))</f>
        <v>0</v>
      </c>
    </row>
    <row r="602" spans="1:6">
      <c r="A602">
        <f t="shared" si="21"/>
        <v>0</v>
      </c>
      <c r="B602">
        <f t="shared" si="22"/>
        <v>0</v>
      </c>
      <c r="C602">
        <f>'Корпусы Premium Line гола'!F107</f>
        <v>0</v>
      </c>
      <c r="D602">
        <f>IF(ISERROR(VLOOKUP(C602,'Корпусы Premium Line гола'!$F$6:$AM$200,31,0))=TRUE,,VLOOKUP(C602,'Корпусы Premium Line гола'!$F$6:$AM$200,31,0))</f>
        <v>0</v>
      </c>
      <c r="E602">
        <f>IF(ISERROR(VLOOKUP(C602,'Корпусы Premium Line гола'!$F$6:$AM$200,33,0))=TRUE,,VLOOKUP(C602,'Корпусы Premium Line гола'!$F$6:$AM$200,33,0))</f>
        <v>0</v>
      </c>
      <c r="F602">
        <f>IF(ISERROR(VLOOKUP(C602,'Корпусы Premium Line гола'!$F$6:$AM$200,2,0))=TRUE,,VLOOKUP(C602,'Корпусы Premium Line гола'!$F$6:$AM$200,2,0))</f>
        <v>0</v>
      </c>
    </row>
    <row r="603" spans="1:6">
      <c r="A603">
        <f t="shared" si="21"/>
        <v>0</v>
      </c>
      <c r="B603">
        <f t="shared" si="22"/>
        <v>0</v>
      </c>
      <c r="C603">
        <f>'Корпусы Premium Line гола'!F108</f>
        <v>0</v>
      </c>
      <c r="D603">
        <f>IF(ISERROR(VLOOKUP(C603,'Корпусы Premium Line гола'!$F$6:$AM$200,31,0))=TRUE,,VLOOKUP(C603,'Корпусы Premium Line гола'!$F$6:$AM$200,31,0))</f>
        <v>0</v>
      </c>
      <c r="E603">
        <f>IF(ISERROR(VLOOKUP(C603,'Корпусы Premium Line гола'!$F$6:$AM$200,33,0))=TRUE,,VLOOKUP(C603,'Корпусы Premium Line гола'!$F$6:$AM$200,33,0))</f>
        <v>0</v>
      </c>
      <c r="F603">
        <f>IF(ISERROR(VLOOKUP(C603,'Корпусы Premium Line гола'!$F$6:$AM$200,2,0))=TRUE,,VLOOKUP(C603,'Корпусы Premium Line гола'!$F$6:$AM$200,2,0))</f>
        <v>0</v>
      </c>
    </row>
    <row r="604" spans="1:6">
      <c r="A604">
        <f t="shared" si="21"/>
        <v>0</v>
      </c>
      <c r="B604">
        <f t="shared" si="22"/>
        <v>0</v>
      </c>
      <c r="C604">
        <f>'Корпусы Premium Line гола'!F109</f>
        <v>0</v>
      </c>
      <c r="D604">
        <f>IF(ISERROR(VLOOKUP(C604,'Корпусы Premium Line гола'!$F$6:$AM$200,31,0))=TRUE,,VLOOKUP(C604,'Корпусы Premium Line гола'!$F$6:$AM$200,31,0))</f>
        <v>0</v>
      </c>
      <c r="E604">
        <f>IF(ISERROR(VLOOKUP(C604,'Корпусы Premium Line гола'!$F$6:$AM$200,33,0))=TRUE,,VLOOKUP(C604,'Корпусы Premium Line гола'!$F$6:$AM$200,33,0))</f>
        <v>0</v>
      </c>
      <c r="F604">
        <f>IF(ISERROR(VLOOKUP(C604,'Корпусы Premium Line гола'!$F$6:$AM$200,2,0))=TRUE,,VLOOKUP(C604,'Корпусы Premium Line гола'!$F$6:$AM$200,2,0))</f>
        <v>0</v>
      </c>
    </row>
    <row r="605" spans="1:6">
      <c r="A605">
        <f t="shared" si="21"/>
        <v>0</v>
      </c>
      <c r="B605">
        <f t="shared" si="22"/>
        <v>0</v>
      </c>
      <c r="C605">
        <f>'Корпусы Premium Line гола'!F110</f>
        <v>0</v>
      </c>
      <c r="D605">
        <f>IF(ISERROR(VLOOKUP(C605,'Корпусы Premium Line гола'!$F$6:$AM$200,31,0))=TRUE,,VLOOKUP(C605,'Корпусы Premium Line гола'!$F$6:$AM$200,31,0))</f>
        <v>0</v>
      </c>
      <c r="E605">
        <f>IF(ISERROR(VLOOKUP(C605,'Корпусы Premium Line гола'!$F$6:$AM$200,33,0))=TRUE,,VLOOKUP(C605,'Корпусы Premium Line гола'!$F$6:$AM$200,33,0))</f>
        <v>0</v>
      </c>
      <c r="F605">
        <f>IF(ISERROR(VLOOKUP(C605,'Корпусы Premium Line гола'!$F$6:$AM$200,2,0))=TRUE,,VLOOKUP(C605,'Корпусы Premium Line гола'!$F$6:$AM$200,2,0))</f>
        <v>0</v>
      </c>
    </row>
    <row r="606" spans="1:6">
      <c r="A606">
        <f t="shared" si="21"/>
        <v>0</v>
      </c>
      <c r="B606">
        <f t="shared" si="22"/>
        <v>0</v>
      </c>
      <c r="C606">
        <f>'Корпусы Premium Line гола'!F111</f>
        <v>0</v>
      </c>
      <c r="D606">
        <f>IF(ISERROR(VLOOKUP(C606,'Корпусы Premium Line гола'!$F$6:$AM$200,31,0))=TRUE,,VLOOKUP(C606,'Корпусы Premium Line гола'!$F$6:$AM$200,31,0))</f>
        <v>0</v>
      </c>
      <c r="E606">
        <f>IF(ISERROR(VLOOKUP(C606,'Корпусы Premium Line гола'!$F$6:$AM$200,33,0))=TRUE,,VLOOKUP(C606,'Корпусы Premium Line гола'!$F$6:$AM$200,33,0))</f>
        <v>0</v>
      </c>
      <c r="F606">
        <f>IF(ISERROR(VLOOKUP(C606,'Корпусы Premium Line гола'!$F$6:$AM$200,2,0))=TRUE,,VLOOKUP(C606,'Корпусы Premium Line гола'!$F$6:$AM$200,2,0))</f>
        <v>0</v>
      </c>
    </row>
    <row r="607" spans="1:6">
      <c r="A607">
        <f t="shared" si="21"/>
        <v>0</v>
      </c>
      <c r="B607">
        <f t="shared" si="22"/>
        <v>0</v>
      </c>
      <c r="C607">
        <f>'Корпусы Premium Line гола'!F112</f>
        <v>0</v>
      </c>
      <c r="D607">
        <f>IF(ISERROR(VLOOKUP(C607,'Корпусы Premium Line гола'!$F$6:$AM$200,31,0))=TRUE,,VLOOKUP(C607,'Корпусы Premium Line гола'!$F$6:$AM$200,31,0))</f>
        <v>0</v>
      </c>
      <c r="E607">
        <f>IF(ISERROR(VLOOKUP(C607,'Корпусы Premium Line гола'!$F$6:$AM$200,33,0))=TRUE,,VLOOKUP(C607,'Корпусы Premium Line гола'!$F$6:$AM$200,33,0))</f>
        <v>0</v>
      </c>
      <c r="F607">
        <f>IF(ISERROR(VLOOKUP(C607,'Корпусы Premium Line гола'!$F$6:$AM$200,2,0))=TRUE,,VLOOKUP(C607,'Корпусы Premium Line гола'!$F$6:$AM$200,2,0))</f>
        <v>0</v>
      </c>
    </row>
    <row r="608" spans="1:6">
      <c r="A608">
        <f t="shared" si="21"/>
        <v>0</v>
      </c>
      <c r="B608">
        <f t="shared" si="22"/>
        <v>0</v>
      </c>
      <c r="C608">
        <f>'Корпусы Premium Line гола'!F113</f>
        <v>0</v>
      </c>
      <c r="D608">
        <f>IF(ISERROR(VLOOKUP(C608,'Корпусы Premium Line гола'!$F$6:$AM$200,31,0))=TRUE,,VLOOKUP(C608,'Корпусы Premium Line гола'!$F$6:$AM$200,31,0))</f>
        <v>0</v>
      </c>
      <c r="E608">
        <f>IF(ISERROR(VLOOKUP(C608,'Корпусы Premium Line гола'!$F$6:$AM$200,33,0))=TRUE,,VLOOKUP(C608,'Корпусы Premium Line гола'!$F$6:$AM$200,33,0))</f>
        <v>0</v>
      </c>
      <c r="F608">
        <f>IF(ISERROR(VLOOKUP(C608,'Корпусы Premium Line гола'!$F$6:$AM$200,2,0))=TRUE,,VLOOKUP(C608,'Корпусы Premium Line гола'!$F$6:$AM$200,2,0))</f>
        <v>0</v>
      </c>
    </row>
    <row r="609" spans="1:6">
      <c r="A609">
        <f t="shared" si="21"/>
        <v>0</v>
      </c>
      <c r="B609">
        <f t="shared" si="22"/>
        <v>0</v>
      </c>
      <c r="C609">
        <f>'Корпусы Premium Line гола'!F114</f>
        <v>0</v>
      </c>
      <c r="D609">
        <f>IF(ISERROR(VLOOKUP(C609,'Корпусы Premium Line гола'!$F$6:$AM$200,31,0))=TRUE,,VLOOKUP(C609,'Корпусы Premium Line гола'!$F$6:$AM$200,31,0))</f>
        <v>0</v>
      </c>
      <c r="E609">
        <f>IF(ISERROR(VLOOKUP(C609,'Корпусы Premium Line гола'!$F$6:$AM$200,33,0))=TRUE,,VLOOKUP(C609,'Корпусы Premium Line гола'!$F$6:$AM$200,33,0))</f>
        <v>0</v>
      </c>
      <c r="F609">
        <f>IF(ISERROR(VLOOKUP(C609,'Корпусы Premium Line гола'!$F$6:$AM$200,2,0))=TRUE,,VLOOKUP(C609,'Корпусы Premium Line гола'!$F$6:$AM$200,2,0))</f>
        <v>0</v>
      </c>
    </row>
    <row r="610" spans="1:6">
      <c r="A610">
        <f t="shared" si="21"/>
        <v>0</v>
      </c>
      <c r="B610">
        <f t="shared" si="22"/>
        <v>0</v>
      </c>
      <c r="C610">
        <f>'Корпусы Premium Line гола'!F115</f>
        <v>0</v>
      </c>
      <c r="D610">
        <f>IF(ISERROR(VLOOKUP(C610,'Корпусы Premium Line гола'!$F$6:$AM$200,31,0))=TRUE,,VLOOKUP(C610,'Корпусы Premium Line гола'!$F$6:$AM$200,31,0))</f>
        <v>0</v>
      </c>
      <c r="E610">
        <f>IF(ISERROR(VLOOKUP(C610,'Корпусы Premium Line гола'!$F$6:$AM$200,33,0))=TRUE,,VLOOKUP(C610,'Корпусы Premium Line гола'!$F$6:$AM$200,33,0))</f>
        <v>0</v>
      </c>
      <c r="F610">
        <f>IF(ISERROR(VLOOKUP(C610,'Корпусы Premium Line гола'!$F$6:$AM$200,2,0))=TRUE,,VLOOKUP(C610,'Корпусы Premium Line гола'!$F$6:$AM$200,2,0))</f>
        <v>0</v>
      </c>
    </row>
    <row r="611" spans="1:6">
      <c r="A611">
        <f t="shared" si="21"/>
        <v>0</v>
      </c>
      <c r="B611">
        <f t="shared" si="22"/>
        <v>0</v>
      </c>
      <c r="C611">
        <f>'Корпусы Premium Line гола'!F116</f>
        <v>0</v>
      </c>
      <c r="D611">
        <f>IF(ISERROR(VLOOKUP(C611,'Корпусы Premium Line гола'!$F$6:$AM$200,31,0))=TRUE,,VLOOKUP(C611,'Корпусы Premium Line гола'!$F$6:$AM$200,31,0))</f>
        <v>0</v>
      </c>
      <c r="E611">
        <f>IF(ISERROR(VLOOKUP(C611,'Корпусы Premium Line гола'!$F$6:$AM$200,33,0))=TRUE,,VLOOKUP(C611,'Корпусы Premium Line гола'!$F$6:$AM$200,33,0))</f>
        <v>0</v>
      </c>
      <c r="F611">
        <f>IF(ISERROR(VLOOKUP(C611,'Корпусы Premium Line гола'!$F$6:$AM$200,2,0))=TRUE,,VLOOKUP(C611,'Корпусы Premium Line гола'!$F$6:$AM$200,2,0))</f>
        <v>0</v>
      </c>
    </row>
    <row r="612" spans="1:6">
      <c r="A612">
        <f t="shared" si="21"/>
        <v>0</v>
      </c>
      <c r="B612">
        <f t="shared" si="22"/>
        <v>0</v>
      </c>
      <c r="C612">
        <f>'Корпусы Premium Line гола'!F117</f>
        <v>0</v>
      </c>
      <c r="D612">
        <f>IF(ISERROR(VLOOKUP(C612,'Корпусы Premium Line гола'!$F$6:$AM$200,31,0))=TRUE,,VLOOKUP(C612,'Корпусы Premium Line гола'!$F$6:$AM$200,31,0))</f>
        <v>0</v>
      </c>
      <c r="E612">
        <f>IF(ISERROR(VLOOKUP(C612,'Корпусы Premium Line гола'!$F$6:$AM$200,33,0))=TRUE,,VLOOKUP(C612,'Корпусы Premium Line гола'!$F$6:$AM$200,33,0))</f>
        <v>0</v>
      </c>
      <c r="F612">
        <f>IF(ISERROR(VLOOKUP(C612,'Корпусы Premium Line гола'!$F$6:$AM$200,2,0))=TRUE,,VLOOKUP(C612,'Корпусы Premium Line гола'!$F$6:$AM$200,2,0))</f>
        <v>0</v>
      </c>
    </row>
    <row r="613" spans="1:6">
      <c r="A613">
        <f t="shared" si="21"/>
        <v>0</v>
      </c>
      <c r="B613">
        <f t="shared" si="22"/>
        <v>0</v>
      </c>
      <c r="C613">
        <f>'Корпусы Premium Line гола'!F118</f>
        <v>0</v>
      </c>
      <c r="D613">
        <f>IF(ISERROR(VLOOKUP(C613,'Корпусы Premium Line гола'!$F$6:$AM$200,31,0))=TRUE,,VLOOKUP(C613,'Корпусы Premium Line гола'!$F$6:$AM$200,31,0))</f>
        <v>0</v>
      </c>
      <c r="E613">
        <f>IF(ISERROR(VLOOKUP(C613,'Корпусы Premium Line гола'!$F$6:$AM$200,33,0))=TRUE,,VLOOKUP(C613,'Корпусы Premium Line гола'!$F$6:$AM$200,33,0))</f>
        <v>0</v>
      </c>
      <c r="F613">
        <f>IF(ISERROR(VLOOKUP(C613,'Корпусы Premium Line гола'!$F$6:$AM$200,2,0))=TRUE,,VLOOKUP(C613,'Корпусы Premium Line гола'!$F$6:$AM$200,2,0))</f>
        <v>0</v>
      </c>
    </row>
    <row r="614" spans="1:6">
      <c r="A614">
        <f t="shared" si="21"/>
        <v>0</v>
      </c>
      <c r="B614">
        <f t="shared" si="22"/>
        <v>0</v>
      </c>
      <c r="C614">
        <f>'Корпусы Premium Line гола'!F119</f>
        <v>0</v>
      </c>
      <c r="D614">
        <f>IF(ISERROR(VLOOKUP(C614,'Корпусы Premium Line гола'!$F$6:$AM$200,31,0))=TRUE,,VLOOKUP(C614,'Корпусы Premium Line гола'!$F$6:$AM$200,31,0))</f>
        <v>0</v>
      </c>
      <c r="E614">
        <f>IF(ISERROR(VLOOKUP(C614,'Корпусы Premium Line гола'!$F$6:$AM$200,33,0))=TRUE,,VLOOKUP(C614,'Корпусы Premium Line гола'!$F$6:$AM$200,33,0))</f>
        <v>0</v>
      </c>
      <c r="F614">
        <f>IF(ISERROR(VLOOKUP(C614,'Корпусы Premium Line гола'!$F$6:$AM$200,2,0))=TRUE,,VLOOKUP(C614,'Корпусы Premium Line гола'!$F$6:$AM$200,2,0))</f>
        <v>0</v>
      </c>
    </row>
    <row r="615" spans="1:6">
      <c r="A615">
        <f t="shared" si="21"/>
        <v>0</v>
      </c>
      <c r="B615">
        <f t="shared" si="22"/>
        <v>0</v>
      </c>
      <c r="C615">
        <f>'Корпусы Premium Line гола'!F120</f>
        <v>0</v>
      </c>
      <c r="D615">
        <f>IF(ISERROR(VLOOKUP(C615,'Корпусы Premium Line гола'!$F$6:$AM$200,31,0))=TRUE,,VLOOKUP(C615,'Корпусы Premium Line гола'!$F$6:$AM$200,31,0))</f>
        <v>0</v>
      </c>
      <c r="E615">
        <f>IF(ISERROR(VLOOKUP(C615,'Корпусы Premium Line гола'!$F$6:$AM$200,33,0))=TRUE,,VLOOKUP(C615,'Корпусы Premium Line гола'!$F$6:$AM$200,33,0))</f>
        <v>0</v>
      </c>
      <c r="F615">
        <f>IF(ISERROR(VLOOKUP(C615,'Корпусы Premium Line гола'!$F$6:$AM$200,2,0))=TRUE,,VLOOKUP(C615,'Корпусы Premium Line гола'!$F$6:$AM$200,2,0))</f>
        <v>0</v>
      </c>
    </row>
    <row r="616" spans="1:6">
      <c r="A616">
        <f t="shared" si="21"/>
        <v>0</v>
      </c>
      <c r="B616">
        <f t="shared" si="22"/>
        <v>0</v>
      </c>
      <c r="C616">
        <f>'Корпусы Premium Line гола'!F121</f>
        <v>0</v>
      </c>
      <c r="D616">
        <f>IF(ISERROR(VLOOKUP(C616,'Корпусы Premium Line гола'!$F$6:$AM$200,31,0))=TRUE,,VLOOKUP(C616,'Корпусы Premium Line гола'!$F$6:$AM$200,31,0))</f>
        <v>0</v>
      </c>
      <c r="E616">
        <f>IF(ISERROR(VLOOKUP(C616,'Корпусы Premium Line гола'!$F$6:$AM$200,33,0))=TRUE,,VLOOKUP(C616,'Корпусы Premium Line гола'!$F$6:$AM$200,33,0))</f>
        <v>0</v>
      </c>
      <c r="F616">
        <f>IF(ISERROR(VLOOKUP(C616,'Корпусы Premium Line гола'!$F$6:$AM$200,2,0))=TRUE,,VLOOKUP(C616,'Корпусы Premium Line гола'!$F$6:$AM$200,2,0))</f>
        <v>0</v>
      </c>
    </row>
    <row r="617" spans="1:6">
      <c r="A617">
        <f t="shared" si="21"/>
        <v>0</v>
      </c>
      <c r="B617">
        <f t="shared" si="22"/>
        <v>0</v>
      </c>
      <c r="C617">
        <f>'Корпусы Premium Line гола'!F122</f>
        <v>0</v>
      </c>
      <c r="D617">
        <f>IF(ISERROR(VLOOKUP(C617,'Корпусы Premium Line гола'!$F$6:$AM$200,31,0))=TRUE,,VLOOKUP(C617,'Корпусы Premium Line гола'!$F$6:$AM$200,31,0))</f>
        <v>0</v>
      </c>
      <c r="E617">
        <f>IF(ISERROR(VLOOKUP(C617,'Корпусы Premium Line гола'!$F$6:$AM$200,33,0))=TRUE,,VLOOKUP(C617,'Корпусы Premium Line гола'!$F$6:$AM$200,33,0))</f>
        <v>0</v>
      </c>
      <c r="F617">
        <f>IF(ISERROR(VLOOKUP(C617,'Корпусы Premium Line гола'!$F$6:$AM$200,2,0))=TRUE,,VLOOKUP(C617,'Корпусы Premium Line гола'!$F$6:$AM$200,2,0))</f>
        <v>0</v>
      </c>
    </row>
    <row r="618" spans="1:6">
      <c r="A618">
        <f t="shared" si="21"/>
        <v>0</v>
      </c>
      <c r="B618">
        <f t="shared" si="22"/>
        <v>0</v>
      </c>
      <c r="C618">
        <f>'Корпусы Premium Line гола'!F123</f>
        <v>0</v>
      </c>
      <c r="D618">
        <f>IF(ISERROR(VLOOKUP(C618,'Корпусы Premium Line гола'!$F$6:$AM$200,31,0))=TRUE,,VLOOKUP(C618,'Корпусы Premium Line гола'!$F$6:$AM$200,31,0))</f>
        <v>0</v>
      </c>
      <c r="E618">
        <f>IF(ISERROR(VLOOKUP(C618,'Корпусы Premium Line гола'!$F$6:$AM$200,33,0))=TRUE,,VLOOKUP(C618,'Корпусы Premium Line гола'!$F$6:$AM$200,33,0))</f>
        <v>0</v>
      </c>
      <c r="F618">
        <f>IF(ISERROR(VLOOKUP(C618,'Корпусы Premium Line гола'!$F$6:$AM$200,2,0))=TRUE,,VLOOKUP(C618,'Корпусы Premium Line гола'!$F$6:$AM$200,2,0))</f>
        <v>0</v>
      </c>
    </row>
    <row r="619" spans="1:6">
      <c r="A619">
        <f t="shared" si="21"/>
        <v>0</v>
      </c>
      <c r="B619">
        <f t="shared" si="22"/>
        <v>0</v>
      </c>
      <c r="C619">
        <f>'Корпусы Premium Line гола'!F124</f>
        <v>0</v>
      </c>
      <c r="D619">
        <f>IF(ISERROR(VLOOKUP(C619,'Корпусы Premium Line гола'!$F$6:$AM$200,31,0))=TRUE,,VLOOKUP(C619,'Корпусы Premium Line гола'!$F$6:$AM$200,31,0))</f>
        <v>0</v>
      </c>
      <c r="E619">
        <f>IF(ISERROR(VLOOKUP(C619,'Корпусы Premium Line гола'!$F$6:$AM$200,33,0))=TRUE,,VLOOKUP(C619,'Корпусы Premium Line гола'!$F$6:$AM$200,33,0))</f>
        <v>0</v>
      </c>
      <c r="F619">
        <f>IF(ISERROR(VLOOKUP(C619,'Корпусы Premium Line гола'!$F$6:$AM$200,2,0))=TRUE,,VLOOKUP(C619,'Корпусы Premium Line гола'!$F$6:$AM$200,2,0))</f>
        <v>0</v>
      </c>
    </row>
    <row r="620" spans="1:6">
      <c r="A620">
        <f t="shared" si="21"/>
        <v>0</v>
      </c>
      <c r="B620">
        <f t="shared" si="22"/>
        <v>0</v>
      </c>
      <c r="C620">
        <f>'Корпусы Premium Line гола'!F125</f>
        <v>0</v>
      </c>
      <c r="D620">
        <f>IF(ISERROR(VLOOKUP(C620,'Корпусы Premium Line гола'!$F$6:$AM$200,31,0))=TRUE,,VLOOKUP(C620,'Корпусы Premium Line гола'!$F$6:$AM$200,31,0))</f>
        <v>0</v>
      </c>
      <c r="E620">
        <f>IF(ISERROR(VLOOKUP(C620,'Корпусы Premium Line гола'!$F$6:$AM$200,33,0))=TRUE,,VLOOKUP(C620,'Корпусы Premium Line гола'!$F$6:$AM$200,33,0))</f>
        <v>0</v>
      </c>
      <c r="F620">
        <f>IF(ISERROR(VLOOKUP(C620,'Корпусы Premium Line гола'!$F$6:$AM$200,2,0))=TRUE,,VLOOKUP(C620,'Корпусы Premium Line гола'!$F$6:$AM$200,2,0))</f>
        <v>0</v>
      </c>
    </row>
    <row r="621" spans="1:6">
      <c r="A621">
        <f t="shared" si="21"/>
        <v>0</v>
      </c>
      <c r="B621">
        <f t="shared" si="22"/>
        <v>0</v>
      </c>
      <c r="C621">
        <f>'Корпусы Premium Line гола'!F126</f>
        <v>0</v>
      </c>
      <c r="D621">
        <f>IF(ISERROR(VLOOKUP(C621,'Корпусы Premium Line гола'!$F$6:$AM$200,31,0))=TRUE,,VLOOKUP(C621,'Корпусы Premium Line гола'!$F$6:$AM$200,31,0))</f>
        <v>0</v>
      </c>
      <c r="E621">
        <f>IF(ISERROR(VLOOKUP(C621,'Корпусы Premium Line гола'!$F$6:$AM$200,33,0))=TRUE,,VLOOKUP(C621,'Корпусы Premium Line гола'!$F$6:$AM$200,33,0))</f>
        <v>0</v>
      </c>
      <c r="F621">
        <f>IF(ISERROR(VLOOKUP(C621,'Корпусы Premium Line гола'!$F$6:$AM$200,2,0))=TRUE,,VLOOKUP(C621,'Корпусы Premium Line гола'!$F$6:$AM$200,2,0))</f>
        <v>0</v>
      </c>
    </row>
    <row r="622" spans="1:6">
      <c r="A622">
        <f t="shared" si="21"/>
        <v>0</v>
      </c>
      <c r="B622">
        <f t="shared" si="22"/>
        <v>0</v>
      </c>
      <c r="C622">
        <f>'Корпусы Premium Line гола'!F127</f>
        <v>0</v>
      </c>
      <c r="D622">
        <f>IF(ISERROR(VLOOKUP(C622,'Корпусы Premium Line гола'!$F$6:$AM$200,31,0))=TRUE,,VLOOKUP(C622,'Корпусы Premium Line гола'!$F$6:$AM$200,31,0))</f>
        <v>0</v>
      </c>
      <c r="E622">
        <f>IF(ISERROR(VLOOKUP(C622,'Корпусы Premium Line гола'!$F$6:$AM$200,33,0))=TRUE,,VLOOKUP(C622,'Корпусы Premium Line гола'!$F$6:$AM$200,33,0))</f>
        <v>0</v>
      </c>
      <c r="F622">
        <f>IF(ISERROR(VLOOKUP(C622,'Корпусы Premium Line гола'!$F$6:$AM$200,2,0))=TRUE,,VLOOKUP(C622,'Корпусы Premium Line гола'!$F$6:$AM$200,2,0))</f>
        <v>0</v>
      </c>
    </row>
    <row r="623" spans="1:6">
      <c r="A623">
        <f t="shared" si="21"/>
        <v>0</v>
      </c>
      <c r="B623">
        <f t="shared" si="22"/>
        <v>0</v>
      </c>
      <c r="C623">
        <f>'Корпусы Premium Line гола'!F128</f>
        <v>0</v>
      </c>
      <c r="D623">
        <f>IF(ISERROR(VLOOKUP(C623,'Корпусы Premium Line гола'!$F$6:$AM$200,31,0))=TRUE,,VLOOKUP(C623,'Корпусы Premium Line гола'!$F$6:$AM$200,31,0))</f>
        <v>0</v>
      </c>
      <c r="E623">
        <f>IF(ISERROR(VLOOKUP(C623,'Корпусы Premium Line гола'!$F$6:$AM$200,33,0))=TRUE,,VLOOKUP(C623,'Корпусы Premium Line гола'!$F$6:$AM$200,33,0))</f>
        <v>0</v>
      </c>
      <c r="F623">
        <f>IF(ISERROR(VLOOKUP(C623,'Корпусы Premium Line гола'!$F$6:$AM$200,2,0))=TRUE,,VLOOKUP(C623,'Корпусы Premium Line гола'!$F$6:$AM$200,2,0))</f>
        <v>0</v>
      </c>
    </row>
    <row r="624" spans="1:6">
      <c r="A624">
        <f t="shared" si="21"/>
        <v>0</v>
      </c>
      <c r="B624">
        <f t="shared" si="22"/>
        <v>0</v>
      </c>
      <c r="C624">
        <f>'Корпусы Premium Line гола'!F129</f>
        <v>0</v>
      </c>
      <c r="D624">
        <f>IF(ISERROR(VLOOKUP(C624,'Корпусы Premium Line гола'!$F$6:$AM$200,31,0))=TRUE,,VLOOKUP(C624,'Корпусы Premium Line гола'!$F$6:$AM$200,31,0))</f>
        <v>0</v>
      </c>
      <c r="E624">
        <f>IF(ISERROR(VLOOKUP(C624,'Корпусы Premium Line гола'!$F$6:$AM$200,33,0))=TRUE,,VLOOKUP(C624,'Корпусы Premium Line гола'!$F$6:$AM$200,33,0))</f>
        <v>0</v>
      </c>
      <c r="F624">
        <f>IF(ISERROR(VLOOKUP(C624,'Корпусы Premium Line гола'!$F$6:$AM$200,2,0))=TRUE,,VLOOKUP(C624,'Корпусы Premium Line гола'!$F$6:$AM$200,2,0))</f>
        <v>0</v>
      </c>
    </row>
    <row r="625" spans="1:6">
      <c r="A625">
        <f t="shared" si="21"/>
        <v>0</v>
      </c>
      <c r="B625">
        <f t="shared" si="22"/>
        <v>0</v>
      </c>
      <c r="C625">
        <f>'Корпусы Premium Line гола'!F130</f>
        <v>0</v>
      </c>
      <c r="D625">
        <f>IF(ISERROR(VLOOKUP(C625,'Корпусы Premium Line гола'!$F$6:$AM$200,31,0))=TRUE,,VLOOKUP(C625,'Корпусы Premium Line гола'!$F$6:$AM$200,31,0))</f>
        <v>0</v>
      </c>
      <c r="E625">
        <f>IF(ISERROR(VLOOKUP(C625,'Корпусы Premium Line гола'!$F$6:$AM$200,33,0))=TRUE,,VLOOKUP(C625,'Корпусы Premium Line гола'!$F$6:$AM$200,33,0))</f>
        <v>0</v>
      </c>
      <c r="F625">
        <f>IF(ISERROR(VLOOKUP(C625,'Корпусы Premium Line гола'!$F$6:$AM$200,2,0))=TRUE,,VLOOKUP(C625,'Корпусы Premium Line гола'!$F$6:$AM$200,2,0))</f>
        <v>0</v>
      </c>
    </row>
    <row r="626" spans="1:6">
      <c r="A626">
        <f t="shared" si="21"/>
        <v>0</v>
      </c>
      <c r="B626">
        <f t="shared" si="22"/>
        <v>0</v>
      </c>
      <c r="C626">
        <f>'Корпусы Premium Line гола'!F131</f>
        <v>0</v>
      </c>
      <c r="D626">
        <f>IF(ISERROR(VLOOKUP(C626,'Корпусы Premium Line гола'!$F$6:$AM$200,31,0))=TRUE,,VLOOKUP(C626,'Корпусы Premium Line гола'!$F$6:$AM$200,31,0))</f>
        <v>0</v>
      </c>
      <c r="E626">
        <f>IF(ISERROR(VLOOKUP(C626,'Корпусы Premium Line гола'!$F$6:$AM$200,33,0))=TRUE,,VLOOKUP(C626,'Корпусы Premium Line гола'!$F$6:$AM$200,33,0))</f>
        <v>0</v>
      </c>
      <c r="F626">
        <f>IF(ISERROR(VLOOKUP(C626,'Корпусы Premium Line гола'!$F$6:$AM$200,2,0))=TRUE,,VLOOKUP(C626,'Корпусы Premium Line гола'!$F$6:$AM$200,2,0))</f>
        <v>0</v>
      </c>
    </row>
    <row r="627" spans="1:6">
      <c r="A627">
        <f t="shared" si="21"/>
        <v>0</v>
      </c>
      <c r="B627">
        <f t="shared" si="22"/>
        <v>0</v>
      </c>
      <c r="C627">
        <f>'Корпусы Premium Line гола'!F132</f>
        <v>0</v>
      </c>
      <c r="D627">
        <f>IF(ISERROR(VLOOKUP(C627,'Корпусы Premium Line гола'!$F$6:$AM$200,31,0))=TRUE,,VLOOKUP(C627,'Корпусы Premium Line гола'!$F$6:$AM$200,31,0))</f>
        <v>0</v>
      </c>
      <c r="E627">
        <f>IF(ISERROR(VLOOKUP(C627,'Корпусы Premium Line гола'!$F$6:$AM$200,33,0))=TRUE,,VLOOKUP(C627,'Корпусы Premium Line гола'!$F$6:$AM$200,33,0))</f>
        <v>0</v>
      </c>
      <c r="F627">
        <f>IF(ISERROR(VLOOKUP(C627,'Корпусы Premium Line гола'!$F$6:$AM$200,2,0))=TRUE,,VLOOKUP(C627,'Корпусы Premium Line гола'!$F$6:$AM$200,2,0))</f>
        <v>0</v>
      </c>
    </row>
    <row r="628" spans="1:6">
      <c r="A628">
        <f t="shared" si="21"/>
        <v>0</v>
      </c>
      <c r="B628">
        <f t="shared" si="22"/>
        <v>0</v>
      </c>
      <c r="C628">
        <f>'Корпусы Premium Line гола'!F133</f>
        <v>0</v>
      </c>
      <c r="D628">
        <f>IF(ISERROR(VLOOKUP(C628,'Корпусы Premium Line гола'!$F$6:$AM$200,31,0))=TRUE,,VLOOKUP(C628,'Корпусы Premium Line гола'!$F$6:$AM$200,31,0))</f>
        <v>0</v>
      </c>
      <c r="E628">
        <f>IF(ISERROR(VLOOKUP(C628,'Корпусы Premium Line гола'!$F$6:$AM$200,33,0))=TRUE,,VLOOKUP(C628,'Корпусы Premium Line гола'!$F$6:$AM$200,33,0))</f>
        <v>0</v>
      </c>
      <c r="F628">
        <f>IF(ISERROR(VLOOKUP(C628,'Корпусы Premium Line гола'!$F$6:$AM$200,2,0))=TRUE,,VLOOKUP(C628,'Корпусы Premium Line гола'!$F$6:$AM$200,2,0))</f>
        <v>0</v>
      </c>
    </row>
    <row r="629" spans="1:6">
      <c r="A629">
        <f t="shared" si="21"/>
        <v>0</v>
      </c>
      <c r="B629">
        <f t="shared" si="22"/>
        <v>0</v>
      </c>
      <c r="C629">
        <f>'Корпусы Premium Line гола'!F134</f>
        <v>0</v>
      </c>
      <c r="D629">
        <f>IF(ISERROR(VLOOKUP(C629,'Корпусы Premium Line гола'!$F$6:$AM$200,31,0))=TRUE,,VLOOKUP(C629,'Корпусы Premium Line гола'!$F$6:$AM$200,31,0))</f>
        <v>0</v>
      </c>
      <c r="E629">
        <f>IF(ISERROR(VLOOKUP(C629,'Корпусы Premium Line гола'!$F$6:$AM$200,33,0))=TRUE,,VLOOKUP(C629,'Корпусы Premium Line гола'!$F$6:$AM$200,33,0))</f>
        <v>0</v>
      </c>
      <c r="F629">
        <f>IF(ISERROR(VLOOKUP(C629,'Корпусы Premium Line гола'!$F$6:$AM$200,2,0))=TRUE,,VLOOKUP(C629,'Корпусы Premium Line гола'!$F$6:$AM$200,2,0))</f>
        <v>0</v>
      </c>
    </row>
    <row r="630" spans="1:6">
      <c r="A630">
        <f t="shared" ref="A630:A693" si="23">IF(D630&gt;0,1,0)</f>
        <v>0</v>
      </c>
      <c r="B630">
        <f t="shared" ref="B630:B693" si="24">B629+A630</f>
        <v>0</v>
      </c>
      <c r="C630">
        <f>'Корпусы Premium Line гола'!F135</f>
        <v>0</v>
      </c>
      <c r="D630">
        <f>IF(ISERROR(VLOOKUP(C630,'Корпусы Premium Line гола'!$F$6:$AM$200,31,0))=TRUE,,VLOOKUP(C630,'Корпусы Premium Line гола'!$F$6:$AM$200,31,0))</f>
        <v>0</v>
      </c>
      <c r="E630">
        <f>IF(ISERROR(VLOOKUP(C630,'Корпусы Premium Line гола'!$F$6:$AM$200,33,0))=TRUE,,VLOOKUP(C630,'Корпусы Premium Line гола'!$F$6:$AM$200,33,0))</f>
        <v>0</v>
      </c>
      <c r="F630">
        <f>IF(ISERROR(VLOOKUP(C630,'Корпусы Premium Line гола'!$F$6:$AM$200,2,0))=TRUE,,VLOOKUP(C630,'Корпусы Premium Line гола'!$F$6:$AM$200,2,0))</f>
        <v>0</v>
      </c>
    </row>
    <row r="631" spans="1:6">
      <c r="A631">
        <f t="shared" si="23"/>
        <v>0</v>
      </c>
      <c r="B631">
        <f t="shared" si="24"/>
        <v>0</v>
      </c>
      <c r="C631">
        <f>'Корпусы Premium Line гола'!F136</f>
        <v>0</v>
      </c>
      <c r="D631">
        <f>IF(ISERROR(VLOOKUP(C631,'Корпусы Premium Line гола'!$F$6:$AM$200,31,0))=TRUE,,VLOOKUP(C631,'Корпусы Premium Line гола'!$F$6:$AM$200,31,0))</f>
        <v>0</v>
      </c>
      <c r="E631">
        <f>IF(ISERROR(VLOOKUP(C631,'Корпусы Premium Line гола'!$F$6:$AM$200,33,0))=TRUE,,VLOOKUP(C631,'Корпусы Premium Line гола'!$F$6:$AM$200,33,0))</f>
        <v>0</v>
      </c>
      <c r="F631">
        <f>IF(ISERROR(VLOOKUP(C631,'Корпусы Premium Line гола'!$F$6:$AM$200,2,0))=TRUE,,VLOOKUP(C631,'Корпусы Premium Line гола'!$F$6:$AM$200,2,0))</f>
        <v>0</v>
      </c>
    </row>
    <row r="632" spans="1:6">
      <c r="A632">
        <f t="shared" si="23"/>
        <v>0</v>
      </c>
      <c r="B632">
        <f t="shared" si="24"/>
        <v>0</v>
      </c>
      <c r="C632">
        <f>'Корпусы Premium Line гола'!F137</f>
        <v>0</v>
      </c>
      <c r="D632">
        <f>IF(ISERROR(VLOOKUP(C632,'Корпусы Premium Line гола'!$F$6:$AM$200,31,0))=TRUE,,VLOOKUP(C632,'Корпусы Premium Line гола'!$F$6:$AM$200,31,0))</f>
        <v>0</v>
      </c>
      <c r="E632">
        <f>IF(ISERROR(VLOOKUP(C632,'Корпусы Premium Line гола'!$F$6:$AM$200,33,0))=TRUE,,VLOOKUP(C632,'Корпусы Premium Line гола'!$F$6:$AM$200,33,0))</f>
        <v>0</v>
      </c>
      <c r="F632">
        <f>IF(ISERROR(VLOOKUP(C632,'Корпусы Premium Line гола'!$F$6:$AM$200,2,0))=TRUE,,VLOOKUP(C632,'Корпусы Premium Line гола'!$F$6:$AM$200,2,0))</f>
        <v>0</v>
      </c>
    </row>
    <row r="633" spans="1:6">
      <c r="A633">
        <f t="shared" si="23"/>
        <v>0</v>
      </c>
      <c r="B633">
        <f t="shared" si="24"/>
        <v>0</v>
      </c>
      <c r="C633">
        <f>'Корпусы Premium Line гола'!F138</f>
        <v>0</v>
      </c>
      <c r="D633">
        <f>IF(ISERROR(VLOOKUP(C633,'Корпусы Premium Line гола'!$F$6:$AM$200,31,0))=TRUE,,VLOOKUP(C633,'Корпусы Premium Line гола'!$F$6:$AM$200,31,0))</f>
        <v>0</v>
      </c>
      <c r="E633">
        <f>IF(ISERROR(VLOOKUP(C633,'Корпусы Premium Line гола'!$F$6:$AM$200,33,0))=TRUE,,VLOOKUP(C633,'Корпусы Premium Line гола'!$F$6:$AM$200,33,0))</f>
        <v>0</v>
      </c>
      <c r="F633">
        <f>IF(ISERROR(VLOOKUP(C633,'Корпусы Premium Line гола'!$F$6:$AM$200,2,0))=TRUE,,VLOOKUP(C633,'Корпусы Premium Line гола'!$F$6:$AM$200,2,0))</f>
        <v>0</v>
      </c>
    </row>
    <row r="634" spans="1:6">
      <c r="A634">
        <f t="shared" si="23"/>
        <v>0</v>
      </c>
      <c r="B634">
        <f t="shared" si="24"/>
        <v>0</v>
      </c>
      <c r="C634">
        <f>'Корпусы Premium Line гола'!F139</f>
        <v>0</v>
      </c>
      <c r="D634">
        <f>IF(ISERROR(VLOOKUP(C634,'Корпусы Premium Line гола'!$F$6:$AM$200,31,0))=TRUE,,VLOOKUP(C634,'Корпусы Premium Line гола'!$F$6:$AM$200,31,0))</f>
        <v>0</v>
      </c>
      <c r="E634">
        <f>IF(ISERROR(VLOOKUP(C634,'Корпусы Premium Line гола'!$F$6:$AM$200,33,0))=TRUE,,VLOOKUP(C634,'Корпусы Premium Line гола'!$F$6:$AM$200,33,0))</f>
        <v>0</v>
      </c>
      <c r="F634">
        <f>IF(ISERROR(VLOOKUP(C634,'Корпусы Premium Line гола'!$F$6:$AM$200,2,0))=TRUE,,VLOOKUP(C634,'Корпусы Premium Line гола'!$F$6:$AM$200,2,0))</f>
        <v>0</v>
      </c>
    </row>
    <row r="635" spans="1:6">
      <c r="A635">
        <f t="shared" si="23"/>
        <v>0</v>
      </c>
      <c r="B635">
        <f t="shared" si="24"/>
        <v>0</v>
      </c>
      <c r="C635">
        <f>'Корпусы Premium Line гола'!F140</f>
        <v>0</v>
      </c>
      <c r="D635">
        <f>IF(ISERROR(VLOOKUP(C635,'Корпусы Premium Line гола'!$F$6:$AM$200,31,0))=TRUE,,VLOOKUP(C635,'Корпусы Premium Line гола'!$F$6:$AM$200,31,0))</f>
        <v>0</v>
      </c>
      <c r="E635">
        <f>IF(ISERROR(VLOOKUP(C635,'Корпусы Premium Line гола'!$F$6:$AM$200,33,0))=TRUE,,VLOOKUP(C635,'Корпусы Premium Line гола'!$F$6:$AM$200,33,0))</f>
        <v>0</v>
      </c>
      <c r="F635">
        <f>IF(ISERROR(VLOOKUP(C635,'Корпусы Premium Line гола'!$F$6:$AM$200,2,0))=TRUE,,VLOOKUP(C635,'Корпусы Premium Line гола'!$F$6:$AM$200,2,0))</f>
        <v>0</v>
      </c>
    </row>
    <row r="636" spans="1:6">
      <c r="A636">
        <f t="shared" si="23"/>
        <v>0</v>
      </c>
      <c r="B636">
        <f t="shared" si="24"/>
        <v>0</v>
      </c>
      <c r="C636">
        <f>'Корпусы Premium Line гола'!F141</f>
        <v>0</v>
      </c>
      <c r="D636">
        <f>IF(ISERROR(VLOOKUP(C636,'Корпусы Premium Line гола'!$F$6:$AM$200,31,0))=TRUE,,VLOOKUP(C636,'Корпусы Premium Line гола'!$F$6:$AM$200,31,0))</f>
        <v>0</v>
      </c>
      <c r="E636">
        <f>IF(ISERROR(VLOOKUP(C636,'Корпусы Premium Line гола'!$F$6:$AM$200,33,0))=TRUE,,VLOOKUP(C636,'Корпусы Premium Line гола'!$F$6:$AM$200,33,0))</f>
        <v>0</v>
      </c>
      <c r="F636">
        <f>IF(ISERROR(VLOOKUP(C636,'Корпусы Premium Line гола'!$F$6:$AM$200,2,0))=TRUE,,VLOOKUP(C636,'Корпусы Premium Line гола'!$F$6:$AM$200,2,0))</f>
        <v>0</v>
      </c>
    </row>
    <row r="637" spans="1:6">
      <c r="A637">
        <f t="shared" si="23"/>
        <v>0</v>
      </c>
      <c r="B637">
        <f t="shared" si="24"/>
        <v>0</v>
      </c>
      <c r="C637">
        <f>'Корпусы Premium Line гола'!F142</f>
        <v>0</v>
      </c>
      <c r="D637">
        <f>IF(ISERROR(VLOOKUP(C637,'Корпусы Premium Line гола'!$F$6:$AM$200,31,0))=TRUE,,VLOOKUP(C637,'Корпусы Premium Line гола'!$F$6:$AM$200,31,0))</f>
        <v>0</v>
      </c>
      <c r="E637">
        <f>IF(ISERROR(VLOOKUP(C637,'Корпусы Premium Line гола'!$F$6:$AM$200,33,0))=TRUE,,VLOOKUP(C637,'Корпусы Premium Line гола'!$F$6:$AM$200,33,0))</f>
        <v>0</v>
      </c>
      <c r="F637">
        <f>IF(ISERROR(VLOOKUP(C637,'Корпусы Premium Line гола'!$F$6:$AM$200,2,0))=TRUE,,VLOOKUP(C637,'Корпусы Premium Line гола'!$F$6:$AM$200,2,0))</f>
        <v>0</v>
      </c>
    </row>
    <row r="638" spans="1:6">
      <c r="A638">
        <f t="shared" si="23"/>
        <v>0</v>
      </c>
      <c r="B638">
        <f t="shared" si="24"/>
        <v>0</v>
      </c>
      <c r="C638">
        <f>'Корпусы Premium Line гола'!F143</f>
        <v>0</v>
      </c>
      <c r="D638">
        <f>IF(ISERROR(VLOOKUP(C638,'Корпусы Premium Line гола'!$F$6:$AM$200,31,0))=TRUE,,VLOOKUP(C638,'Корпусы Premium Line гола'!$F$6:$AM$200,31,0))</f>
        <v>0</v>
      </c>
      <c r="E638">
        <f>IF(ISERROR(VLOOKUP(C638,'Корпусы Premium Line гола'!$F$6:$AM$200,33,0))=TRUE,,VLOOKUP(C638,'Корпусы Premium Line гола'!$F$6:$AM$200,33,0))</f>
        <v>0</v>
      </c>
      <c r="F638">
        <f>IF(ISERROR(VLOOKUP(C638,'Корпусы Premium Line гола'!$F$6:$AM$200,2,0))=TRUE,,VLOOKUP(C638,'Корпусы Premium Line гола'!$F$6:$AM$200,2,0))</f>
        <v>0</v>
      </c>
    </row>
    <row r="639" spans="1:6">
      <c r="A639">
        <f t="shared" si="23"/>
        <v>0</v>
      </c>
      <c r="B639">
        <f t="shared" si="24"/>
        <v>0</v>
      </c>
      <c r="C639">
        <f>'Корпусы Premium Line гола'!F144</f>
        <v>0</v>
      </c>
      <c r="D639">
        <f>IF(ISERROR(VLOOKUP(C639,'Корпусы Premium Line гола'!$F$6:$AM$200,31,0))=TRUE,,VLOOKUP(C639,'Корпусы Premium Line гола'!$F$6:$AM$200,31,0))</f>
        <v>0</v>
      </c>
      <c r="E639">
        <f>IF(ISERROR(VLOOKUP(C639,'Корпусы Premium Line гола'!$F$6:$AM$200,33,0))=TRUE,,VLOOKUP(C639,'Корпусы Premium Line гола'!$F$6:$AM$200,33,0))</f>
        <v>0</v>
      </c>
      <c r="F639">
        <f>IF(ISERROR(VLOOKUP(C639,'Корпусы Premium Line гола'!$F$6:$AM$200,2,0))=TRUE,,VLOOKUP(C639,'Корпусы Premium Line гола'!$F$6:$AM$200,2,0))</f>
        <v>0</v>
      </c>
    </row>
    <row r="640" spans="1:6">
      <c r="A640">
        <f t="shared" si="23"/>
        <v>0</v>
      </c>
      <c r="B640">
        <f t="shared" si="24"/>
        <v>0</v>
      </c>
      <c r="C640">
        <f>'Корпусы Premium Line гола'!F145</f>
        <v>0</v>
      </c>
      <c r="D640">
        <f>IF(ISERROR(VLOOKUP(C640,'Корпусы Premium Line гола'!$F$6:$AM$200,31,0))=TRUE,,VLOOKUP(C640,'Корпусы Premium Line гола'!$F$6:$AM$200,31,0))</f>
        <v>0</v>
      </c>
      <c r="E640">
        <f>IF(ISERROR(VLOOKUP(C640,'Корпусы Premium Line гола'!$F$6:$AM$200,33,0))=TRUE,,VLOOKUP(C640,'Корпусы Premium Line гола'!$F$6:$AM$200,33,0))</f>
        <v>0</v>
      </c>
      <c r="F640">
        <f>IF(ISERROR(VLOOKUP(C640,'Корпусы Premium Line гола'!$F$6:$AM$200,2,0))=TRUE,,VLOOKUP(C640,'Корпусы Premium Line гола'!$F$6:$AM$200,2,0))</f>
        <v>0</v>
      </c>
    </row>
    <row r="641" spans="1:6">
      <c r="A641">
        <f t="shared" si="23"/>
        <v>0</v>
      </c>
      <c r="B641">
        <f t="shared" si="24"/>
        <v>0</v>
      </c>
      <c r="C641">
        <f>'Корпусы Premium Line гола'!F146</f>
        <v>0</v>
      </c>
      <c r="D641">
        <f>IF(ISERROR(VLOOKUP(C641,'Корпусы Premium Line гола'!$F$6:$AM$200,31,0))=TRUE,,VLOOKUP(C641,'Корпусы Premium Line гола'!$F$6:$AM$200,31,0))</f>
        <v>0</v>
      </c>
      <c r="E641">
        <f>IF(ISERROR(VLOOKUP(C641,'Корпусы Premium Line гола'!$F$6:$AM$200,33,0))=TRUE,,VLOOKUP(C641,'Корпусы Premium Line гола'!$F$6:$AM$200,33,0))</f>
        <v>0</v>
      </c>
      <c r="F641">
        <f>IF(ISERROR(VLOOKUP(C641,'Корпусы Premium Line гола'!$F$6:$AM$200,2,0))=TRUE,,VLOOKUP(C641,'Корпусы Premium Line гола'!$F$6:$AM$200,2,0))</f>
        <v>0</v>
      </c>
    </row>
    <row r="642" spans="1:6">
      <c r="A642">
        <f t="shared" si="23"/>
        <v>0</v>
      </c>
      <c r="B642">
        <f t="shared" si="24"/>
        <v>0</v>
      </c>
      <c r="C642">
        <f>'Корпусы Premium Line гола'!F147</f>
        <v>0</v>
      </c>
      <c r="D642">
        <f>IF(ISERROR(VLOOKUP(C642,'Корпусы Premium Line гола'!$F$6:$AM$200,31,0))=TRUE,,VLOOKUP(C642,'Корпусы Premium Line гола'!$F$6:$AM$200,31,0))</f>
        <v>0</v>
      </c>
      <c r="E642">
        <f>IF(ISERROR(VLOOKUP(C642,'Корпусы Premium Line гола'!$F$6:$AM$200,33,0))=TRUE,,VLOOKUP(C642,'Корпусы Premium Line гола'!$F$6:$AM$200,33,0))</f>
        <v>0</v>
      </c>
      <c r="F642">
        <f>IF(ISERROR(VLOOKUP(C642,'Корпусы Premium Line гола'!$F$6:$AM$200,2,0))=TRUE,,VLOOKUP(C642,'Корпусы Premium Line гола'!$F$6:$AM$200,2,0))</f>
        <v>0</v>
      </c>
    </row>
    <row r="643" spans="1:6">
      <c r="A643">
        <f t="shared" si="23"/>
        <v>0</v>
      </c>
      <c r="B643">
        <f t="shared" si="24"/>
        <v>0</v>
      </c>
      <c r="C643">
        <f>'Корпусы Premium Line гола'!F148</f>
        <v>0</v>
      </c>
      <c r="D643">
        <f>IF(ISERROR(VLOOKUP(C643,'Корпусы Premium Line гола'!$F$6:$AM$200,31,0))=TRUE,,VLOOKUP(C643,'Корпусы Premium Line гола'!$F$6:$AM$200,31,0))</f>
        <v>0</v>
      </c>
      <c r="E643">
        <f>IF(ISERROR(VLOOKUP(C643,'Корпусы Premium Line гола'!$F$6:$AM$200,33,0))=TRUE,,VLOOKUP(C643,'Корпусы Premium Line гола'!$F$6:$AM$200,33,0))</f>
        <v>0</v>
      </c>
      <c r="F643">
        <f>IF(ISERROR(VLOOKUP(C643,'Корпусы Premium Line гола'!$F$6:$AM$200,2,0))=TRUE,,VLOOKUP(C643,'Корпусы Premium Line гола'!$F$6:$AM$200,2,0))</f>
        <v>0</v>
      </c>
    </row>
    <row r="644" spans="1:6">
      <c r="A644">
        <f t="shared" si="23"/>
        <v>0</v>
      </c>
      <c r="B644">
        <f t="shared" si="24"/>
        <v>0</v>
      </c>
      <c r="C644">
        <f>'Корпусы Premium Line гола'!F149</f>
        <v>0</v>
      </c>
      <c r="D644">
        <f>IF(ISERROR(VLOOKUP(C644,'Корпусы Premium Line гола'!$F$6:$AM$200,31,0))=TRUE,,VLOOKUP(C644,'Корпусы Premium Line гола'!$F$6:$AM$200,31,0))</f>
        <v>0</v>
      </c>
      <c r="E644">
        <f>IF(ISERROR(VLOOKUP(C644,'Корпусы Premium Line гола'!$F$6:$AM$200,33,0))=TRUE,,VLOOKUP(C644,'Корпусы Premium Line гола'!$F$6:$AM$200,33,0))</f>
        <v>0</v>
      </c>
      <c r="F644">
        <f>IF(ISERROR(VLOOKUP(C644,'Корпусы Premium Line гола'!$F$6:$AM$200,2,0))=TRUE,,VLOOKUP(C644,'Корпусы Premium Line гола'!$F$6:$AM$200,2,0))</f>
        <v>0</v>
      </c>
    </row>
    <row r="645" spans="1:6">
      <c r="A645">
        <f t="shared" si="23"/>
        <v>0</v>
      </c>
      <c r="B645">
        <f t="shared" si="24"/>
        <v>0</v>
      </c>
      <c r="C645">
        <f>'Корпусы Premium Line гола'!F150</f>
        <v>0</v>
      </c>
      <c r="D645">
        <f>IF(ISERROR(VLOOKUP(C645,'Корпусы Premium Line гола'!$F$6:$AM$200,31,0))=TRUE,,VLOOKUP(C645,'Корпусы Premium Line гола'!$F$6:$AM$200,31,0))</f>
        <v>0</v>
      </c>
      <c r="E645">
        <f>IF(ISERROR(VLOOKUP(C645,'Корпусы Premium Line гола'!$F$6:$AM$200,33,0))=TRUE,,VLOOKUP(C645,'Корпусы Premium Line гола'!$F$6:$AM$200,33,0))</f>
        <v>0</v>
      </c>
      <c r="F645">
        <f>IF(ISERROR(VLOOKUP(C645,'Корпусы Premium Line гола'!$F$6:$AM$200,2,0))=TRUE,,VLOOKUP(C645,'Корпусы Premium Line гола'!$F$6:$AM$200,2,0))</f>
        <v>0</v>
      </c>
    </row>
    <row r="646" spans="1:6">
      <c r="A646">
        <f t="shared" si="23"/>
        <v>0</v>
      </c>
      <c r="B646">
        <f t="shared" si="24"/>
        <v>0</v>
      </c>
      <c r="C646">
        <f>'Корпусы Premium Line гола'!F151</f>
        <v>0</v>
      </c>
      <c r="D646">
        <f>IF(ISERROR(VLOOKUP(C646,'Корпусы Premium Line гола'!$F$6:$AM$200,31,0))=TRUE,,VLOOKUP(C646,'Корпусы Premium Line гола'!$F$6:$AM$200,31,0))</f>
        <v>0</v>
      </c>
      <c r="E646">
        <f>IF(ISERROR(VLOOKUP(C646,'Корпусы Premium Line гола'!$F$6:$AM$200,33,0))=TRUE,,VLOOKUP(C646,'Корпусы Premium Line гола'!$F$6:$AM$200,33,0))</f>
        <v>0</v>
      </c>
      <c r="F646">
        <f>IF(ISERROR(VLOOKUP(C646,'Корпусы Premium Line гола'!$F$6:$AM$200,2,0))=TRUE,,VLOOKUP(C646,'Корпусы Premium Line гола'!$F$6:$AM$200,2,0))</f>
        <v>0</v>
      </c>
    </row>
    <row r="647" spans="1:6">
      <c r="A647">
        <f t="shared" si="23"/>
        <v>0</v>
      </c>
      <c r="B647">
        <f t="shared" si="24"/>
        <v>0</v>
      </c>
      <c r="C647">
        <f>'Корпусы Premium Line гола'!F152</f>
        <v>0</v>
      </c>
      <c r="D647">
        <f>IF(ISERROR(VLOOKUP(C647,'Корпусы Premium Line гола'!$F$6:$AM$200,31,0))=TRUE,,VLOOKUP(C647,'Корпусы Premium Line гола'!$F$6:$AM$200,31,0))</f>
        <v>0</v>
      </c>
      <c r="E647">
        <f>IF(ISERROR(VLOOKUP(C647,'Корпусы Premium Line гола'!$F$6:$AM$200,33,0))=TRUE,,VLOOKUP(C647,'Корпусы Premium Line гола'!$F$6:$AM$200,33,0))</f>
        <v>0</v>
      </c>
      <c r="F647">
        <f>IF(ISERROR(VLOOKUP(C647,'Корпусы Premium Line гола'!$F$6:$AM$200,2,0))=TRUE,,VLOOKUP(C647,'Корпусы Premium Line гола'!$F$6:$AM$200,2,0))</f>
        <v>0</v>
      </c>
    </row>
    <row r="648" spans="1:6">
      <c r="A648">
        <f t="shared" si="23"/>
        <v>0</v>
      </c>
      <c r="B648">
        <f t="shared" si="24"/>
        <v>0</v>
      </c>
      <c r="C648">
        <f>'Корпусы Premium Line гола'!F153</f>
        <v>0</v>
      </c>
      <c r="D648">
        <f>IF(ISERROR(VLOOKUP(C648,'Корпусы Premium Line гола'!$F$6:$AM$200,31,0))=TRUE,,VLOOKUP(C648,'Корпусы Premium Line гола'!$F$6:$AM$200,31,0))</f>
        <v>0</v>
      </c>
      <c r="E648">
        <f>IF(ISERROR(VLOOKUP(C648,'Корпусы Premium Line гола'!$F$6:$AM$200,33,0))=TRUE,,VLOOKUP(C648,'Корпусы Premium Line гола'!$F$6:$AM$200,33,0))</f>
        <v>0</v>
      </c>
      <c r="F648">
        <f>IF(ISERROR(VLOOKUP(C648,'Корпусы Premium Line гола'!$F$6:$AM$200,2,0))=TRUE,,VLOOKUP(C648,'Корпусы Premium Line гола'!$F$6:$AM$200,2,0))</f>
        <v>0</v>
      </c>
    </row>
    <row r="649" spans="1:6">
      <c r="A649">
        <f t="shared" si="23"/>
        <v>0</v>
      </c>
      <c r="B649">
        <f t="shared" si="24"/>
        <v>0</v>
      </c>
      <c r="C649">
        <f>'Корпусы Premium Line гола'!F154</f>
        <v>0</v>
      </c>
      <c r="D649">
        <f>IF(ISERROR(VLOOKUP(C649,'Корпусы Premium Line гола'!$F$6:$AM$200,31,0))=TRUE,,VLOOKUP(C649,'Корпусы Premium Line гола'!$F$6:$AM$200,31,0))</f>
        <v>0</v>
      </c>
      <c r="E649">
        <f>IF(ISERROR(VLOOKUP(C649,'Корпусы Premium Line гола'!$F$6:$AM$200,33,0))=TRUE,,VLOOKUP(C649,'Корпусы Premium Line гола'!$F$6:$AM$200,33,0))</f>
        <v>0</v>
      </c>
      <c r="F649">
        <f>IF(ISERROR(VLOOKUP(C649,'Корпусы Premium Line гола'!$F$6:$AM$200,2,0))=TRUE,,VLOOKUP(C649,'Корпусы Premium Line гола'!$F$6:$AM$200,2,0))</f>
        <v>0</v>
      </c>
    </row>
    <row r="650" spans="1:6">
      <c r="A650">
        <f t="shared" si="23"/>
        <v>0</v>
      </c>
      <c r="B650">
        <f t="shared" si="24"/>
        <v>0</v>
      </c>
      <c r="C650">
        <f>'Корпусы Premium Line гола'!F155</f>
        <v>0</v>
      </c>
      <c r="D650">
        <f>IF(ISERROR(VLOOKUP(C650,'Корпусы Premium Line гола'!$F$6:$AM$200,31,0))=TRUE,,VLOOKUP(C650,'Корпусы Premium Line гола'!$F$6:$AM$200,31,0))</f>
        <v>0</v>
      </c>
      <c r="E650">
        <f>IF(ISERROR(VLOOKUP(C650,'Корпусы Premium Line гола'!$F$6:$AM$200,33,0))=TRUE,,VLOOKUP(C650,'Корпусы Premium Line гола'!$F$6:$AM$200,33,0))</f>
        <v>0</v>
      </c>
      <c r="F650">
        <f>IF(ISERROR(VLOOKUP(C650,'Корпусы Premium Line гола'!$F$6:$AM$200,2,0))=TRUE,,VLOOKUP(C650,'Корпусы Premium Line гола'!$F$6:$AM$200,2,0))</f>
        <v>0</v>
      </c>
    </row>
    <row r="651" spans="1:6">
      <c r="A651">
        <f t="shared" si="23"/>
        <v>0</v>
      </c>
      <c r="B651">
        <f t="shared" si="24"/>
        <v>0</v>
      </c>
      <c r="C651">
        <f>'Корпусы Premium Line гола'!F156</f>
        <v>0</v>
      </c>
      <c r="D651">
        <f>IF(ISERROR(VLOOKUP(C651,'Корпусы Premium Line гола'!$F$6:$AM$200,31,0))=TRUE,,VLOOKUP(C651,'Корпусы Premium Line гола'!$F$6:$AM$200,31,0))</f>
        <v>0</v>
      </c>
      <c r="E651">
        <f>IF(ISERROR(VLOOKUP(C651,'Корпусы Premium Line гола'!$F$6:$AM$200,33,0))=TRUE,,VLOOKUP(C651,'Корпусы Premium Line гола'!$F$6:$AM$200,33,0))</f>
        <v>0</v>
      </c>
      <c r="F651">
        <f>IF(ISERROR(VLOOKUP(C651,'Корпусы Premium Line гола'!$F$6:$AM$200,2,0))=TRUE,,VLOOKUP(C651,'Корпусы Premium Line гола'!$F$6:$AM$200,2,0))</f>
        <v>0</v>
      </c>
    </row>
    <row r="652" spans="1:6">
      <c r="A652">
        <f t="shared" si="23"/>
        <v>0</v>
      </c>
      <c r="B652">
        <f t="shared" si="24"/>
        <v>0</v>
      </c>
      <c r="C652">
        <f>'Корпусы Premium Line гола'!F157</f>
        <v>0</v>
      </c>
      <c r="D652">
        <f>IF(ISERROR(VLOOKUP(C652,'Корпусы Premium Line гола'!$F$6:$AM$200,31,0))=TRUE,,VLOOKUP(C652,'Корпусы Premium Line гола'!$F$6:$AM$200,31,0))</f>
        <v>0</v>
      </c>
      <c r="E652">
        <f>IF(ISERROR(VLOOKUP(C652,'Корпусы Premium Line гола'!$F$6:$AM$200,33,0))=TRUE,,VLOOKUP(C652,'Корпусы Premium Line гола'!$F$6:$AM$200,33,0))</f>
        <v>0</v>
      </c>
      <c r="F652">
        <f>IF(ISERROR(VLOOKUP(C652,'Корпусы Premium Line гола'!$F$6:$AM$200,2,0))=TRUE,,VLOOKUP(C652,'Корпусы Premium Line гола'!$F$6:$AM$200,2,0))</f>
        <v>0</v>
      </c>
    </row>
    <row r="653" spans="1:6">
      <c r="A653">
        <f t="shared" si="23"/>
        <v>0</v>
      </c>
      <c r="B653">
        <f t="shared" si="24"/>
        <v>0</v>
      </c>
      <c r="C653">
        <f>'Корпусы Premium Line гола'!F158</f>
        <v>0</v>
      </c>
      <c r="D653">
        <f>IF(ISERROR(VLOOKUP(C653,'Корпусы Premium Line гола'!$F$6:$AM$200,31,0))=TRUE,,VLOOKUP(C653,'Корпусы Premium Line гола'!$F$6:$AM$200,31,0))</f>
        <v>0</v>
      </c>
      <c r="E653">
        <f>IF(ISERROR(VLOOKUP(C653,'Корпусы Premium Line гола'!$F$6:$AM$200,33,0))=TRUE,,VLOOKUP(C653,'Корпусы Premium Line гола'!$F$6:$AM$200,33,0))</f>
        <v>0</v>
      </c>
      <c r="F653">
        <f>IF(ISERROR(VLOOKUP(C653,'Корпусы Premium Line гола'!$F$6:$AM$200,2,0))=TRUE,,VLOOKUP(C653,'Корпусы Premium Line гола'!$F$6:$AM$200,2,0))</f>
        <v>0</v>
      </c>
    </row>
    <row r="654" spans="1:6">
      <c r="A654">
        <f t="shared" si="23"/>
        <v>0</v>
      </c>
      <c r="B654">
        <f t="shared" si="24"/>
        <v>0</v>
      </c>
      <c r="C654">
        <f>'Корпусы Premium Line гола'!F159</f>
        <v>0</v>
      </c>
      <c r="D654">
        <f>IF(ISERROR(VLOOKUP(C654,'Корпусы Premium Line гола'!$F$6:$AM$200,31,0))=TRUE,,VLOOKUP(C654,'Корпусы Premium Line гола'!$F$6:$AM$200,31,0))</f>
        <v>0</v>
      </c>
      <c r="E654">
        <f>IF(ISERROR(VLOOKUP(C654,'Корпусы Premium Line гола'!$F$6:$AM$200,33,0))=TRUE,,VLOOKUP(C654,'Корпусы Premium Line гола'!$F$6:$AM$200,33,0))</f>
        <v>0</v>
      </c>
      <c r="F654">
        <f>IF(ISERROR(VLOOKUP(C654,'Корпусы Premium Line гола'!$F$6:$AM$200,2,0))=TRUE,,VLOOKUP(C654,'Корпусы Premium Line гола'!$F$6:$AM$200,2,0))</f>
        <v>0</v>
      </c>
    </row>
    <row r="655" spans="1:6">
      <c r="A655">
        <f t="shared" si="23"/>
        <v>0</v>
      </c>
      <c r="B655">
        <f t="shared" si="24"/>
        <v>0</v>
      </c>
      <c r="C655">
        <f>'Корпусы Premium Line гола'!F160</f>
        <v>0</v>
      </c>
      <c r="D655">
        <f>IF(ISERROR(VLOOKUP(C655,'Корпусы Premium Line гола'!$F$6:$AM$200,31,0))=TRUE,,VLOOKUP(C655,'Корпусы Premium Line гола'!$F$6:$AM$200,31,0))</f>
        <v>0</v>
      </c>
      <c r="E655">
        <f>IF(ISERROR(VLOOKUP(C655,'Корпусы Premium Line гола'!$F$6:$AM$200,33,0))=TRUE,,VLOOKUP(C655,'Корпусы Premium Line гола'!$F$6:$AM$200,33,0))</f>
        <v>0</v>
      </c>
      <c r="F655">
        <f>IF(ISERROR(VLOOKUP(C655,'Корпусы Premium Line гола'!$F$6:$AM$200,2,0))=TRUE,,VLOOKUP(C655,'Корпусы Premium Line гола'!$F$6:$AM$200,2,0))</f>
        <v>0</v>
      </c>
    </row>
    <row r="656" spans="1:6">
      <c r="A656">
        <f t="shared" si="23"/>
        <v>0</v>
      </c>
      <c r="B656">
        <f t="shared" si="24"/>
        <v>0</v>
      </c>
      <c r="C656">
        <f>'Корпусы Premium Line гола'!F161</f>
        <v>0</v>
      </c>
      <c r="D656">
        <f>IF(ISERROR(VLOOKUP(C656,'Корпусы Premium Line гола'!$F$6:$AM$200,31,0))=TRUE,,VLOOKUP(C656,'Корпусы Premium Line гола'!$F$6:$AM$200,31,0))</f>
        <v>0</v>
      </c>
      <c r="E656">
        <f>IF(ISERROR(VLOOKUP(C656,'Корпусы Premium Line гола'!$F$6:$AM$200,33,0))=TRUE,,VLOOKUP(C656,'Корпусы Premium Line гола'!$F$6:$AM$200,33,0))</f>
        <v>0</v>
      </c>
      <c r="F656">
        <f>IF(ISERROR(VLOOKUP(C656,'Корпусы Premium Line гола'!$F$6:$AM$200,2,0))=TRUE,,VLOOKUP(C656,'Корпусы Premium Line гола'!$F$6:$AM$200,2,0))</f>
        <v>0</v>
      </c>
    </row>
    <row r="657" spans="1:6">
      <c r="A657">
        <f t="shared" si="23"/>
        <v>0</v>
      </c>
      <c r="B657">
        <f t="shared" si="24"/>
        <v>0</v>
      </c>
      <c r="C657">
        <f>'Корпусы Premium Line гола'!F162</f>
        <v>0</v>
      </c>
      <c r="D657">
        <f>IF(ISERROR(VLOOKUP(C657,'Корпусы Premium Line гола'!$F$6:$AM$200,31,0))=TRUE,,VLOOKUP(C657,'Корпусы Premium Line гола'!$F$6:$AM$200,31,0))</f>
        <v>0</v>
      </c>
      <c r="E657">
        <f>IF(ISERROR(VLOOKUP(C657,'Корпусы Premium Line гола'!$F$6:$AM$200,33,0))=TRUE,,VLOOKUP(C657,'Корпусы Premium Line гола'!$F$6:$AM$200,33,0))</f>
        <v>0</v>
      </c>
      <c r="F657">
        <f>IF(ISERROR(VLOOKUP(C657,'Корпусы Premium Line гола'!$F$6:$AM$200,2,0))=TRUE,,VLOOKUP(C657,'Корпусы Premium Line гола'!$F$6:$AM$200,2,0))</f>
        <v>0</v>
      </c>
    </row>
    <row r="658" spans="1:6">
      <c r="A658">
        <f t="shared" si="23"/>
        <v>0</v>
      </c>
      <c r="B658">
        <f t="shared" si="24"/>
        <v>0</v>
      </c>
      <c r="C658">
        <f>'Корпусы Premium Line гола'!F163</f>
        <v>0</v>
      </c>
      <c r="D658">
        <f>IF(ISERROR(VLOOKUP(C658,'Корпусы Premium Line гола'!$F$6:$AM$200,31,0))=TRUE,,VLOOKUP(C658,'Корпусы Premium Line гола'!$F$6:$AM$200,31,0))</f>
        <v>0</v>
      </c>
      <c r="E658">
        <f>IF(ISERROR(VLOOKUP(C658,'Корпусы Premium Line гола'!$F$6:$AM$200,33,0))=TRUE,,VLOOKUP(C658,'Корпусы Premium Line гола'!$F$6:$AM$200,33,0))</f>
        <v>0</v>
      </c>
      <c r="F658">
        <f>IF(ISERROR(VLOOKUP(C658,'Корпусы Premium Line гола'!$F$6:$AM$200,2,0))=TRUE,,VLOOKUP(C658,'Корпусы Premium Line гола'!$F$6:$AM$200,2,0))</f>
        <v>0</v>
      </c>
    </row>
    <row r="659" spans="1:6">
      <c r="A659">
        <f t="shared" si="23"/>
        <v>0</v>
      </c>
      <c r="B659">
        <f t="shared" si="24"/>
        <v>0</v>
      </c>
      <c r="C659">
        <f>'Корпусы Premium Line гола'!F164</f>
        <v>0</v>
      </c>
      <c r="D659">
        <f>IF(ISERROR(VLOOKUP(C659,'Корпусы Premium Line гола'!$F$6:$AM$200,31,0))=TRUE,,VLOOKUP(C659,'Корпусы Premium Line гола'!$F$6:$AM$200,31,0))</f>
        <v>0</v>
      </c>
      <c r="E659">
        <f>IF(ISERROR(VLOOKUP(C659,'Корпусы Premium Line гола'!$F$6:$AM$200,33,0))=TRUE,,VLOOKUP(C659,'Корпусы Premium Line гола'!$F$6:$AM$200,33,0))</f>
        <v>0</v>
      </c>
      <c r="F659">
        <f>IF(ISERROR(VLOOKUP(C659,'Корпусы Premium Line гола'!$F$6:$AM$200,2,0))=TRUE,,VLOOKUP(C659,'Корпусы Premium Line гола'!$F$6:$AM$200,2,0))</f>
        <v>0</v>
      </c>
    </row>
    <row r="660" spans="1:6">
      <c r="A660">
        <f t="shared" si="23"/>
        <v>0</v>
      </c>
      <c r="B660">
        <f t="shared" si="24"/>
        <v>0</v>
      </c>
      <c r="C660">
        <f>'Корпусы Premium Line гола'!F165</f>
        <v>0</v>
      </c>
      <c r="D660">
        <f>IF(ISERROR(VLOOKUP(C660,'Корпусы Premium Line гола'!$F$6:$AM$200,31,0))=TRUE,,VLOOKUP(C660,'Корпусы Premium Line гола'!$F$6:$AM$200,31,0))</f>
        <v>0</v>
      </c>
      <c r="E660">
        <f>IF(ISERROR(VLOOKUP(C660,'Корпусы Premium Line гола'!$F$6:$AM$200,33,0))=TRUE,,VLOOKUP(C660,'Корпусы Premium Line гола'!$F$6:$AM$200,33,0))</f>
        <v>0</v>
      </c>
      <c r="F660">
        <f>IF(ISERROR(VLOOKUP(C660,'Корпусы Premium Line гола'!$F$6:$AM$200,2,0))=TRUE,,VLOOKUP(C660,'Корпусы Premium Line гола'!$F$6:$AM$200,2,0))</f>
        <v>0</v>
      </c>
    </row>
    <row r="661" spans="1:6">
      <c r="A661">
        <f t="shared" si="23"/>
        <v>0</v>
      </c>
      <c r="B661">
        <f t="shared" si="24"/>
        <v>0</v>
      </c>
      <c r="C661">
        <f>'Корпусы Premium Line гола'!F166</f>
        <v>0</v>
      </c>
      <c r="D661">
        <f>IF(ISERROR(VLOOKUP(C661,'Корпусы Premium Line гола'!$F$6:$AM$200,31,0))=TRUE,,VLOOKUP(C661,'Корпусы Premium Line гола'!$F$6:$AM$200,31,0))</f>
        <v>0</v>
      </c>
      <c r="E661">
        <f>IF(ISERROR(VLOOKUP(C661,'Корпусы Premium Line гола'!$F$6:$AM$200,33,0))=TRUE,,VLOOKUP(C661,'Корпусы Premium Line гола'!$F$6:$AM$200,33,0))</f>
        <v>0</v>
      </c>
      <c r="F661">
        <f>IF(ISERROR(VLOOKUP(C661,'Корпусы Premium Line гола'!$F$6:$AM$200,2,0))=TRUE,,VLOOKUP(C661,'Корпусы Premium Line гола'!$F$6:$AM$200,2,0))</f>
        <v>0</v>
      </c>
    </row>
    <row r="662" spans="1:6">
      <c r="A662">
        <f t="shared" si="23"/>
        <v>0</v>
      </c>
      <c r="B662">
        <f t="shared" si="24"/>
        <v>0</v>
      </c>
      <c r="C662">
        <f>'Корпусы Premium Line гола'!F167</f>
        <v>0</v>
      </c>
      <c r="D662">
        <f>IF(ISERROR(VLOOKUP(C662,'Корпусы Premium Line гола'!$F$6:$AM$200,31,0))=TRUE,,VLOOKUP(C662,'Корпусы Premium Line гола'!$F$6:$AM$200,31,0))</f>
        <v>0</v>
      </c>
      <c r="E662">
        <f>IF(ISERROR(VLOOKUP(C662,'Корпусы Premium Line гола'!$F$6:$AM$200,33,0))=TRUE,,VLOOKUP(C662,'Корпусы Premium Line гола'!$F$6:$AM$200,33,0))</f>
        <v>0</v>
      </c>
      <c r="F662">
        <f>IF(ISERROR(VLOOKUP(C662,'Корпусы Premium Line гола'!$F$6:$AM$200,2,0))=TRUE,,VLOOKUP(C662,'Корпусы Premium Line гола'!$F$6:$AM$200,2,0))</f>
        <v>0</v>
      </c>
    </row>
    <row r="663" spans="1:6">
      <c r="A663">
        <f t="shared" si="23"/>
        <v>0</v>
      </c>
      <c r="B663">
        <f t="shared" si="24"/>
        <v>0</v>
      </c>
      <c r="C663">
        <f>'Корпусы Premium Line гола'!F168</f>
        <v>0</v>
      </c>
      <c r="D663">
        <f>IF(ISERROR(VLOOKUP(C663,'Корпусы Premium Line гола'!$F$6:$AM$200,31,0))=TRUE,,VLOOKUP(C663,'Корпусы Premium Line гола'!$F$6:$AM$200,31,0))</f>
        <v>0</v>
      </c>
      <c r="E663">
        <f>IF(ISERROR(VLOOKUP(C663,'Корпусы Premium Line гола'!$F$6:$AM$200,33,0))=TRUE,,VLOOKUP(C663,'Корпусы Premium Line гола'!$F$6:$AM$200,33,0))</f>
        <v>0</v>
      </c>
      <c r="F663">
        <f>IF(ISERROR(VLOOKUP(C663,'Корпусы Premium Line гола'!$F$6:$AM$200,2,0))=TRUE,,VLOOKUP(C663,'Корпусы Premium Line гола'!$F$6:$AM$200,2,0))</f>
        <v>0</v>
      </c>
    </row>
    <row r="664" spans="1:6">
      <c r="A664">
        <f t="shared" si="23"/>
        <v>0</v>
      </c>
      <c r="B664">
        <f t="shared" si="24"/>
        <v>0</v>
      </c>
      <c r="C664">
        <f>'Корпусы Premium Line гола'!F169</f>
        <v>0</v>
      </c>
      <c r="D664">
        <f>IF(ISERROR(VLOOKUP(C664,'Корпусы Premium Line гола'!$F$6:$AM$200,31,0))=TRUE,,VLOOKUP(C664,'Корпусы Premium Line гола'!$F$6:$AM$200,31,0))</f>
        <v>0</v>
      </c>
      <c r="E664">
        <f>IF(ISERROR(VLOOKUP(C664,'Корпусы Premium Line гола'!$F$6:$AM$200,33,0))=TRUE,,VLOOKUP(C664,'Корпусы Premium Line гола'!$F$6:$AM$200,33,0))</f>
        <v>0</v>
      </c>
      <c r="F664">
        <f>IF(ISERROR(VLOOKUP(C664,'Корпусы Premium Line гола'!$F$6:$AM$200,2,0))=TRUE,,VLOOKUP(C664,'Корпусы Premium Line гола'!$F$6:$AM$200,2,0))</f>
        <v>0</v>
      </c>
    </row>
    <row r="665" spans="1:6">
      <c r="A665">
        <f t="shared" si="23"/>
        <v>0</v>
      </c>
      <c r="B665">
        <f t="shared" si="24"/>
        <v>0</v>
      </c>
      <c r="C665">
        <f>'Корпусы Premium Line гола'!F170</f>
        <v>0</v>
      </c>
      <c r="D665">
        <f>IF(ISERROR(VLOOKUP(C665,'Корпусы Premium Line гола'!$F$6:$AM$200,31,0))=TRUE,,VLOOKUP(C665,'Корпусы Premium Line гола'!$F$6:$AM$200,31,0))</f>
        <v>0</v>
      </c>
      <c r="E665">
        <f>IF(ISERROR(VLOOKUP(C665,'Корпусы Premium Line гола'!$F$6:$AM$200,33,0))=TRUE,,VLOOKUP(C665,'Корпусы Premium Line гола'!$F$6:$AM$200,33,0))</f>
        <v>0</v>
      </c>
      <c r="F665">
        <f>IF(ISERROR(VLOOKUP(C665,'Корпусы Premium Line гола'!$F$6:$AM$200,2,0))=TRUE,,VLOOKUP(C665,'Корпусы Premium Line гола'!$F$6:$AM$200,2,0))</f>
        <v>0</v>
      </c>
    </row>
    <row r="666" spans="1:6">
      <c r="A666">
        <f t="shared" si="23"/>
        <v>0</v>
      </c>
      <c r="B666">
        <f t="shared" si="24"/>
        <v>0</v>
      </c>
      <c r="C666">
        <f>'Корпусы Premium Line гола'!F171</f>
        <v>0</v>
      </c>
      <c r="D666">
        <f>IF(ISERROR(VLOOKUP(C666,'Корпусы Premium Line гола'!$F$6:$AM$200,31,0))=TRUE,,VLOOKUP(C666,'Корпусы Premium Line гола'!$F$6:$AM$200,31,0))</f>
        <v>0</v>
      </c>
      <c r="E666">
        <f>IF(ISERROR(VLOOKUP(C666,'Корпусы Premium Line гола'!$F$6:$AM$200,33,0))=TRUE,,VLOOKUP(C666,'Корпусы Premium Line гола'!$F$6:$AM$200,33,0))</f>
        <v>0</v>
      </c>
      <c r="F666">
        <f>IF(ISERROR(VLOOKUP(C666,'Корпусы Premium Line гола'!$F$6:$AM$200,2,0))=TRUE,,VLOOKUP(C666,'Корпусы Premium Line гола'!$F$6:$AM$200,2,0))</f>
        <v>0</v>
      </c>
    </row>
    <row r="667" spans="1:6">
      <c r="A667">
        <f t="shared" si="23"/>
        <v>0</v>
      </c>
      <c r="B667">
        <f t="shared" si="24"/>
        <v>0</v>
      </c>
      <c r="C667">
        <f>'Корпусы Premium Line гола'!F172</f>
        <v>0</v>
      </c>
      <c r="D667">
        <f>IF(ISERROR(VLOOKUP(C667,'Корпусы Premium Line гола'!$F$6:$AM$200,31,0))=TRUE,,VLOOKUP(C667,'Корпусы Premium Line гола'!$F$6:$AM$200,31,0))</f>
        <v>0</v>
      </c>
      <c r="E667">
        <f>IF(ISERROR(VLOOKUP(C667,'Корпусы Premium Line гола'!$F$6:$AM$200,33,0))=TRUE,,VLOOKUP(C667,'Корпусы Premium Line гола'!$F$6:$AM$200,33,0))</f>
        <v>0</v>
      </c>
      <c r="F667">
        <f>IF(ISERROR(VLOOKUP(C667,'Корпусы Premium Line гола'!$F$6:$AM$200,2,0))=TRUE,,VLOOKUP(C667,'Корпусы Premium Line гола'!$F$6:$AM$200,2,0))</f>
        <v>0</v>
      </c>
    </row>
    <row r="668" spans="1:6">
      <c r="A668">
        <f t="shared" si="23"/>
        <v>0</v>
      </c>
      <c r="B668">
        <f t="shared" si="24"/>
        <v>0</v>
      </c>
      <c r="C668">
        <f>'Корпусы Premium Line гола'!F173</f>
        <v>0</v>
      </c>
      <c r="D668">
        <f>IF(ISERROR(VLOOKUP(C668,'Корпусы Premium Line гола'!$F$6:$AM$200,31,0))=TRUE,,VLOOKUP(C668,'Корпусы Premium Line гола'!$F$6:$AM$200,31,0))</f>
        <v>0</v>
      </c>
      <c r="E668">
        <f>IF(ISERROR(VLOOKUP(C668,'Корпусы Premium Line гола'!$F$6:$AM$200,33,0))=TRUE,,VLOOKUP(C668,'Корпусы Premium Line гола'!$F$6:$AM$200,33,0))</f>
        <v>0</v>
      </c>
      <c r="F668">
        <f>IF(ISERROR(VLOOKUP(C668,'Корпусы Premium Line гола'!$F$6:$AM$200,2,0))=TRUE,,VLOOKUP(C668,'Корпусы Premium Line гола'!$F$6:$AM$200,2,0))</f>
        <v>0</v>
      </c>
    </row>
    <row r="669" spans="1:6">
      <c r="A669">
        <f t="shared" si="23"/>
        <v>0</v>
      </c>
      <c r="B669">
        <f t="shared" si="24"/>
        <v>0</v>
      </c>
      <c r="C669">
        <f>'Корпусы Premium Line гола'!F174</f>
        <v>0</v>
      </c>
      <c r="D669">
        <f>IF(ISERROR(VLOOKUP(C669,'Корпусы Premium Line гола'!$F$6:$AM$200,31,0))=TRUE,,VLOOKUP(C669,'Корпусы Premium Line гола'!$F$6:$AM$200,31,0))</f>
        <v>0</v>
      </c>
      <c r="E669">
        <f>IF(ISERROR(VLOOKUP(C669,'Корпусы Premium Line гола'!$F$6:$AM$200,33,0))=TRUE,,VLOOKUP(C669,'Корпусы Premium Line гола'!$F$6:$AM$200,33,0))</f>
        <v>0</v>
      </c>
      <c r="F669">
        <f>IF(ISERROR(VLOOKUP(C669,'Корпусы Premium Line гола'!$F$6:$AM$200,2,0))=TRUE,,VLOOKUP(C669,'Корпусы Premium Line гола'!$F$6:$AM$200,2,0))</f>
        <v>0</v>
      </c>
    </row>
    <row r="670" spans="1:6">
      <c r="A670">
        <f t="shared" si="23"/>
        <v>0</v>
      </c>
      <c r="B670">
        <f t="shared" si="24"/>
        <v>0</v>
      </c>
      <c r="C670">
        <f>'Корпусы Premium Line гола'!F175</f>
        <v>0</v>
      </c>
      <c r="D670">
        <f>IF(ISERROR(VLOOKUP(C670,'Корпусы Premium Line гола'!$F$6:$AM$200,31,0))=TRUE,,VLOOKUP(C670,'Корпусы Premium Line гола'!$F$6:$AM$200,31,0))</f>
        <v>0</v>
      </c>
      <c r="E670">
        <f>IF(ISERROR(VLOOKUP(C670,'Корпусы Premium Line гола'!$F$6:$AM$200,33,0))=TRUE,,VLOOKUP(C670,'Корпусы Premium Line гола'!$F$6:$AM$200,33,0))</f>
        <v>0</v>
      </c>
      <c r="F670">
        <f>IF(ISERROR(VLOOKUP(C670,'Корпусы Premium Line гола'!$F$6:$AM$200,2,0))=TRUE,,VLOOKUP(C670,'Корпусы Premium Line гола'!$F$6:$AM$200,2,0))</f>
        <v>0</v>
      </c>
    </row>
    <row r="671" spans="1:6">
      <c r="A671">
        <f t="shared" si="23"/>
        <v>0</v>
      </c>
      <c r="B671">
        <f t="shared" si="24"/>
        <v>0</v>
      </c>
      <c r="C671">
        <f>'Корпусы Premium Line гола'!F176</f>
        <v>0</v>
      </c>
      <c r="D671">
        <f>IF(ISERROR(VLOOKUP(C671,'Корпусы Premium Line гола'!$F$6:$AM$200,31,0))=TRUE,,VLOOKUP(C671,'Корпусы Premium Line гола'!$F$6:$AM$200,31,0))</f>
        <v>0</v>
      </c>
      <c r="E671">
        <f>IF(ISERROR(VLOOKUP(C671,'Корпусы Premium Line гола'!$F$6:$AM$200,33,0))=TRUE,,VLOOKUP(C671,'Корпусы Premium Line гола'!$F$6:$AM$200,33,0))</f>
        <v>0</v>
      </c>
      <c r="F671">
        <f>IF(ISERROR(VLOOKUP(C671,'Корпусы Premium Line гола'!$F$6:$AM$200,2,0))=TRUE,,VLOOKUP(C671,'Корпусы Premium Line гола'!$F$6:$AM$200,2,0))</f>
        <v>0</v>
      </c>
    </row>
    <row r="672" spans="1:6">
      <c r="A672">
        <f t="shared" si="23"/>
        <v>0</v>
      </c>
      <c r="B672">
        <f t="shared" si="24"/>
        <v>0</v>
      </c>
      <c r="C672">
        <f>'Корпусы Premium Line гола'!F177</f>
        <v>0</v>
      </c>
      <c r="D672">
        <f>IF(ISERROR(VLOOKUP(C672,'Корпусы Premium Line гола'!$F$6:$AM$200,31,0))=TRUE,,VLOOKUP(C672,'Корпусы Premium Line гола'!$F$6:$AM$200,31,0))</f>
        <v>0</v>
      </c>
      <c r="E672">
        <f>IF(ISERROR(VLOOKUP(C672,'Корпусы Premium Line гола'!$F$6:$AM$200,33,0))=TRUE,,VLOOKUP(C672,'Корпусы Premium Line гола'!$F$6:$AM$200,33,0))</f>
        <v>0</v>
      </c>
      <c r="F672">
        <f>IF(ISERROR(VLOOKUP(C672,'Корпусы Premium Line гола'!$F$6:$AM$200,2,0))=TRUE,,VLOOKUP(C672,'Корпусы Premium Line гола'!$F$6:$AM$200,2,0))</f>
        <v>0</v>
      </c>
    </row>
    <row r="673" spans="1:6">
      <c r="A673">
        <f t="shared" si="23"/>
        <v>0</v>
      </c>
      <c r="B673">
        <f t="shared" si="24"/>
        <v>0</v>
      </c>
      <c r="C673">
        <f>'Корпусы Premium Line гола'!F178</f>
        <v>0</v>
      </c>
      <c r="D673">
        <f>IF(ISERROR(VLOOKUP(C673,'Корпусы Premium Line гола'!$F$6:$AM$200,31,0))=TRUE,,VLOOKUP(C673,'Корпусы Premium Line гола'!$F$6:$AM$200,31,0))</f>
        <v>0</v>
      </c>
      <c r="E673">
        <f>IF(ISERROR(VLOOKUP(C673,'Корпусы Premium Line гола'!$F$6:$AM$200,33,0))=TRUE,,VLOOKUP(C673,'Корпусы Premium Line гола'!$F$6:$AM$200,33,0))</f>
        <v>0</v>
      </c>
      <c r="F673">
        <f>IF(ISERROR(VLOOKUP(C673,'Корпусы Premium Line гола'!$F$6:$AM$200,2,0))=TRUE,,VLOOKUP(C673,'Корпусы Premium Line гола'!$F$6:$AM$200,2,0))</f>
        <v>0</v>
      </c>
    </row>
    <row r="674" spans="1:6">
      <c r="A674">
        <f t="shared" si="23"/>
        <v>0</v>
      </c>
      <c r="B674">
        <f t="shared" si="24"/>
        <v>0</v>
      </c>
      <c r="C674">
        <f>'Корпусы Premium Line гола'!F179</f>
        <v>0</v>
      </c>
      <c r="D674">
        <f>IF(ISERROR(VLOOKUP(C674,'Корпусы Premium Line гола'!$F$6:$AM$200,31,0))=TRUE,,VLOOKUP(C674,'Корпусы Premium Line гола'!$F$6:$AM$200,31,0))</f>
        <v>0</v>
      </c>
      <c r="E674">
        <f>IF(ISERROR(VLOOKUP(C674,'Корпусы Premium Line гола'!$F$6:$AM$200,33,0))=TRUE,,VLOOKUP(C674,'Корпусы Premium Line гола'!$F$6:$AM$200,33,0))</f>
        <v>0</v>
      </c>
      <c r="F674">
        <f>IF(ISERROR(VLOOKUP(C674,'Корпусы Premium Line гола'!$F$6:$AM$200,2,0))=TRUE,,VLOOKUP(C674,'Корпусы Premium Line гола'!$F$6:$AM$200,2,0))</f>
        <v>0</v>
      </c>
    </row>
    <row r="675" spans="1:6">
      <c r="A675">
        <f t="shared" si="23"/>
        <v>0</v>
      </c>
      <c r="B675">
        <f t="shared" si="24"/>
        <v>0</v>
      </c>
      <c r="C675">
        <f>'Корпусы Premium Line гола'!F180</f>
        <v>0</v>
      </c>
      <c r="D675">
        <f>IF(ISERROR(VLOOKUP(C675,'Корпусы Premium Line гола'!$F$6:$AM$200,31,0))=TRUE,,VLOOKUP(C675,'Корпусы Premium Line гола'!$F$6:$AM$200,31,0))</f>
        <v>0</v>
      </c>
      <c r="E675">
        <f>IF(ISERROR(VLOOKUP(C675,'Корпусы Premium Line гола'!$F$6:$AM$200,33,0))=TRUE,,VLOOKUP(C675,'Корпусы Premium Line гола'!$F$6:$AM$200,33,0))</f>
        <v>0</v>
      </c>
      <c r="F675">
        <f>IF(ISERROR(VLOOKUP(C675,'Корпусы Premium Line гола'!$F$6:$AM$200,2,0))=TRUE,,VLOOKUP(C675,'Корпусы Premium Line гола'!$F$6:$AM$200,2,0))</f>
        <v>0</v>
      </c>
    </row>
    <row r="676" spans="1:6">
      <c r="A676">
        <f t="shared" si="23"/>
        <v>0</v>
      </c>
      <c r="B676">
        <f t="shared" si="24"/>
        <v>0</v>
      </c>
      <c r="C676">
        <f>'Корпусы Premium Line гола'!F181</f>
        <v>0</v>
      </c>
      <c r="D676">
        <f>IF(ISERROR(VLOOKUP(C676,'Корпусы Premium Line гола'!$F$6:$AM$200,31,0))=TRUE,,VLOOKUP(C676,'Корпусы Premium Line гола'!$F$6:$AM$200,31,0))</f>
        <v>0</v>
      </c>
      <c r="E676">
        <f>IF(ISERROR(VLOOKUP(C676,'Корпусы Premium Line гола'!$F$6:$AM$200,33,0))=TRUE,,VLOOKUP(C676,'Корпусы Premium Line гола'!$F$6:$AM$200,33,0))</f>
        <v>0</v>
      </c>
      <c r="F676">
        <f>IF(ISERROR(VLOOKUP(C676,'Корпусы Premium Line гола'!$F$6:$AM$200,2,0))=TRUE,,VLOOKUP(C676,'Корпусы Premium Line гола'!$F$6:$AM$200,2,0))</f>
        <v>0</v>
      </c>
    </row>
    <row r="677" spans="1:6">
      <c r="A677">
        <f t="shared" si="23"/>
        <v>0</v>
      </c>
      <c r="B677">
        <f t="shared" si="24"/>
        <v>0</v>
      </c>
      <c r="C677">
        <f>'Корпусы Premium Line гола'!F182</f>
        <v>0</v>
      </c>
      <c r="D677">
        <f>IF(ISERROR(VLOOKUP(C677,'Корпусы Premium Line гола'!$F$6:$AM$200,31,0))=TRUE,,VLOOKUP(C677,'Корпусы Premium Line гола'!$F$6:$AM$200,31,0))</f>
        <v>0</v>
      </c>
      <c r="E677">
        <f>IF(ISERROR(VLOOKUP(C677,'Корпусы Premium Line гола'!$F$6:$AM$200,33,0))=TRUE,,VLOOKUP(C677,'Корпусы Premium Line гола'!$F$6:$AM$200,33,0))</f>
        <v>0</v>
      </c>
      <c r="F677">
        <f>IF(ISERROR(VLOOKUP(C677,'Корпусы Premium Line гола'!$F$6:$AM$200,2,0))=TRUE,,VLOOKUP(C677,'Корпусы Premium Line гола'!$F$6:$AM$200,2,0))</f>
        <v>0</v>
      </c>
    </row>
    <row r="678" spans="1:6">
      <c r="A678">
        <f t="shared" si="23"/>
        <v>0</v>
      </c>
      <c r="B678">
        <f t="shared" si="24"/>
        <v>0</v>
      </c>
      <c r="C678">
        <f>'Корпусы Premium Line гола'!F183</f>
        <v>0</v>
      </c>
      <c r="D678">
        <f>IF(ISERROR(VLOOKUP(C678,'Корпусы Premium Line гола'!$F$6:$AM$200,31,0))=TRUE,,VLOOKUP(C678,'Корпусы Premium Line гола'!$F$6:$AM$200,31,0))</f>
        <v>0</v>
      </c>
      <c r="E678">
        <f>IF(ISERROR(VLOOKUP(C678,'Корпусы Premium Line гола'!$F$6:$AM$200,33,0))=TRUE,,VLOOKUP(C678,'Корпусы Premium Line гола'!$F$6:$AM$200,33,0))</f>
        <v>0</v>
      </c>
      <c r="F678">
        <f>IF(ISERROR(VLOOKUP(C678,'Корпусы Premium Line гола'!$F$6:$AM$200,2,0))=TRUE,,VLOOKUP(C678,'Корпусы Premium Line гола'!$F$6:$AM$200,2,0))</f>
        <v>0</v>
      </c>
    </row>
    <row r="679" spans="1:6">
      <c r="A679">
        <f t="shared" si="23"/>
        <v>0</v>
      </c>
      <c r="B679">
        <f t="shared" si="24"/>
        <v>0</v>
      </c>
      <c r="C679">
        <f>'Корпусы Premium Line гола'!F184</f>
        <v>0</v>
      </c>
      <c r="D679">
        <f>IF(ISERROR(VLOOKUP(C679,'Корпусы Premium Line гола'!$F$6:$AM$200,31,0))=TRUE,,VLOOKUP(C679,'Корпусы Premium Line гола'!$F$6:$AM$200,31,0))</f>
        <v>0</v>
      </c>
      <c r="E679">
        <f>IF(ISERROR(VLOOKUP(C679,'Корпусы Premium Line гола'!$F$6:$AM$200,33,0))=TRUE,,VLOOKUP(C679,'Корпусы Premium Line гола'!$F$6:$AM$200,33,0))</f>
        <v>0</v>
      </c>
      <c r="F679">
        <f>IF(ISERROR(VLOOKUP(C679,'Корпусы Premium Line гола'!$F$6:$AM$200,2,0))=TRUE,,VLOOKUP(C679,'Корпусы Premium Line гола'!$F$6:$AM$200,2,0))</f>
        <v>0</v>
      </c>
    </row>
    <row r="680" spans="1:6">
      <c r="A680">
        <f t="shared" si="23"/>
        <v>0</v>
      </c>
      <c r="B680">
        <f t="shared" si="24"/>
        <v>0</v>
      </c>
      <c r="C680">
        <f>'Корпусы Premium Line гола'!F185</f>
        <v>0</v>
      </c>
      <c r="D680">
        <f>IF(ISERROR(VLOOKUP(C680,'Корпусы Premium Line гола'!$F$6:$AM$200,31,0))=TRUE,,VLOOKUP(C680,'Корпусы Premium Line гола'!$F$6:$AM$200,31,0))</f>
        <v>0</v>
      </c>
      <c r="E680">
        <f>IF(ISERROR(VLOOKUP(C680,'Корпусы Premium Line гола'!$F$6:$AM$200,33,0))=TRUE,,VLOOKUP(C680,'Корпусы Premium Line гола'!$F$6:$AM$200,33,0))</f>
        <v>0</v>
      </c>
      <c r="F680">
        <f>IF(ISERROR(VLOOKUP(C680,'Корпусы Premium Line гола'!$F$6:$AM$200,2,0))=TRUE,,VLOOKUP(C680,'Корпусы Premium Line гола'!$F$6:$AM$200,2,0))</f>
        <v>0</v>
      </c>
    </row>
    <row r="681" spans="1:6">
      <c r="A681">
        <f t="shared" si="23"/>
        <v>0</v>
      </c>
      <c r="B681">
        <f t="shared" si="24"/>
        <v>0</v>
      </c>
      <c r="C681">
        <f>'Корпусы Premium Line гола'!F186</f>
        <v>0</v>
      </c>
      <c r="D681">
        <f>IF(ISERROR(VLOOKUP(C681,'Корпусы Premium Line гола'!$F$6:$AM$200,31,0))=TRUE,,VLOOKUP(C681,'Корпусы Premium Line гола'!$F$6:$AM$200,31,0))</f>
        <v>0</v>
      </c>
      <c r="E681">
        <f>IF(ISERROR(VLOOKUP(C681,'Корпусы Premium Line гола'!$F$6:$AM$200,33,0))=TRUE,,VLOOKUP(C681,'Корпусы Premium Line гола'!$F$6:$AM$200,33,0))</f>
        <v>0</v>
      </c>
      <c r="F681">
        <f>IF(ISERROR(VLOOKUP(C681,'Корпусы Premium Line гола'!$F$6:$AM$200,2,0))=TRUE,,VLOOKUP(C681,'Корпусы Premium Line гола'!$F$6:$AM$200,2,0))</f>
        <v>0</v>
      </c>
    </row>
    <row r="682" spans="1:6">
      <c r="A682">
        <f t="shared" si="23"/>
        <v>0</v>
      </c>
      <c r="B682">
        <f t="shared" si="24"/>
        <v>0</v>
      </c>
      <c r="C682">
        <f>'Корпусы Premium Line гола'!F187</f>
        <v>0</v>
      </c>
      <c r="D682">
        <f>IF(ISERROR(VLOOKUP(C682,'Корпусы Premium Line гола'!$F$6:$AM$200,31,0))=TRUE,,VLOOKUP(C682,'Корпусы Premium Line гола'!$F$6:$AM$200,31,0))</f>
        <v>0</v>
      </c>
      <c r="E682">
        <f>IF(ISERROR(VLOOKUP(C682,'Корпусы Premium Line гола'!$F$6:$AM$200,33,0))=TRUE,,VLOOKUP(C682,'Корпусы Premium Line гола'!$F$6:$AM$200,33,0))</f>
        <v>0</v>
      </c>
      <c r="F682">
        <f>IF(ISERROR(VLOOKUP(C682,'Корпусы Premium Line гола'!$F$6:$AM$200,2,0))=TRUE,,VLOOKUP(C682,'Корпусы Premium Line гола'!$F$6:$AM$200,2,0))</f>
        <v>0</v>
      </c>
    </row>
    <row r="683" spans="1:6">
      <c r="A683">
        <f t="shared" si="23"/>
        <v>0</v>
      </c>
      <c r="B683">
        <f t="shared" si="24"/>
        <v>0</v>
      </c>
      <c r="C683">
        <f>'Корпусы Premium Line гола'!F188</f>
        <v>0</v>
      </c>
      <c r="D683">
        <f>IF(ISERROR(VLOOKUP(C683,'Корпусы Premium Line гола'!$F$6:$AM$200,31,0))=TRUE,,VLOOKUP(C683,'Корпусы Premium Line гола'!$F$6:$AM$200,31,0))</f>
        <v>0</v>
      </c>
      <c r="E683">
        <f>IF(ISERROR(VLOOKUP(C683,'Корпусы Premium Line гола'!$F$6:$AM$200,33,0))=TRUE,,VLOOKUP(C683,'Корпусы Premium Line гола'!$F$6:$AM$200,33,0))</f>
        <v>0</v>
      </c>
      <c r="F683">
        <f>IF(ISERROR(VLOOKUP(C683,'Корпусы Premium Line гола'!$F$6:$AM$200,2,0))=TRUE,,VLOOKUP(C683,'Корпусы Premium Line гола'!$F$6:$AM$200,2,0))</f>
        <v>0</v>
      </c>
    </row>
    <row r="684" spans="1:6">
      <c r="A684">
        <f t="shared" si="23"/>
        <v>0</v>
      </c>
      <c r="B684">
        <f t="shared" si="24"/>
        <v>0</v>
      </c>
      <c r="C684">
        <f>'Корпусы Premium Line гола'!F189</f>
        <v>0</v>
      </c>
      <c r="D684">
        <f>IF(ISERROR(VLOOKUP(C684,'Корпусы Premium Line гола'!$F$6:$AM$200,31,0))=TRUE,,VLOOKUP(C684,'Корпусы Premium Line гола'!$F$6:$AM$200,31,0))</f>
        <v>0</v>
      </c>
      <c r="E684">
        <f>IF(ISERROR(VLOOKUP(C684,'Корпусы Premium Line гола'!$F$6:$AM$200,33,0))=TRUE,,VLOOKUP(C684,'Корпусы Premium Line гола'!$F$6:$AM$200,33,0))</f>
        <v>0</v>
      </c>
      <c r="F684">
        <f>IF(ISERROR(VLOOKUP(C684,'Корпусы Premium Line гола'!$F$6:$AM$200,2,0))=TRUE,,VLOOKUP(C684,'Корпусы Premium Line гола'!$F$6:$AM$200,2,0))</f>
        <v>0</v>
      </c>
    </row>
    <row r="685" spans="1:6">
      <c r="A685">
        <f t="shared" si="23"/>
        <v>0</v>
      </c>
      <c r="B685">
        <f t="shared" si="24"/>
        <v>0</v>
      </c>
      <c r="C685">
        <f>'Корпусы Premium Line гола'!F190</f>
        <v>0</v>
      </c>
      <c r="D685">
        <f>IF(ISERROR(VLOOKUP(C685,'Корпусы Premium Line гола'!$F$6:$AM$200,31,0))=TRUE,,VLOOKUP(C685,'Корпусы Premium Line гола'!$F$6:$AM$200,31,0))</f>
        <v>0</v>
      </c>
      <c r="E685">
        <f>IF(ISERROR(VLOOKUP(C685,'Корпусы Premium Line гола'!$F$6:$AM$200,33,0))=TRUE,,VLOOKUP(C685,'Корпусы Premium Line гола'!$F$6:$AM$200,33,0))</f>
        <v>0</v>
      </c>
      <c r="F685">
        <f>IF(ISERROR(VLOOKUP(C685,'Корпусы Premium Line гола'!$F$6:$AM$200,2,0))=TRUE,,VLOOKUP(C685,'Корпусы Premium Line гола'!$F$6:$AM$200,2,0))</f>
        <v>0</v>
      </c>
    </row>
    <row r="686" spans="1:6">
      <c r="A686">
        <f t="shared" si="23"/>
        <v>0</v>
      </c>
      <c r="B686">
        <f t="shared" si="24"/>
        <v>0</v>
      </c>
      <c r="C686">
        <f>'Корпусы Premium Line гола'!F191</f>
        <v>0</v>
      </c>
      <c r="D686">
        <f>IF(ISERROR(VLOOKUP(C686,'Корпусы Premium Line гола'!$F$6:$AM$200,31,0))=TRUE,,VLOOKUP(C686,'Корпусы Premium Line гола'!$F$6:$AM$200,31,0))</f>
        <v>0</v>
      </c>
      <c r="E686">
        <f>IF(ISERROR(VLOOKUP(C686,'Корпусы Premium Line гола'!$F$6:$AM$200,33,0))=TRUE,,VLOOKUP(C686,'Корпусы Premium Line гола'!$F$6:$AM$200,33,0))</f>
        <v>0</v>
      </c>
      <c r="F686">
        <f>IF(ISERROR(VLOOKUP(C686,'Корпусы Premium Line гола'!$F$6:$AM$200,2,0))=TRUE,,VLOOKUP(C686,'Корпусы Premium Line гола'!$F$6:$AM$200,2,0))</f>
        <v>0</v>
      </c>
    </row>
    <row r="687" spans="1:6">
      <c r="A687">
        <f t="shared" si="23"/>
        <v>0</v>
      </c>
      <c r="B687">
        <f t="shared" si="24"/>
        <v>0</v>
      </c>
      <c r="C687">
        <f>'Корпусы Premium Line гола'!F192</f>
        <v>0</v>
      </c>
      <c r="D687">
        <f>IF(ISERROR(VLOOKUP(C687,'Корпусы Premium Line гола'!$F$6:$AM$200,31,0))=TRUE,,VLOOKUP(C687,'Корпусы Premium Line гола'!$F$6:$AM$200,31,0))</f>
        <v>0</v>
      </c>
      <c r="E687">
        <f>IF(ISERROR(VLOOKUP(C687,'Корпусы Premium Line гола'!$F$6:$AM$200,33,0))=TRUE,,VLOOKUP(C687,'Корпусы Premium Line гола'!$F$6:$AM$200,33,0))</f>
        <v>0</v>
      </c>
      <c r="F687">
        <f>IF(ISERROR(VLOOKUP(C687,'Корпусы Premium Line гола'!$F$6:$AM$200,2,0))=TRUE,,VLOOKUP(C687,'Корпусы Premium Line гола'!$F$6:$AM$200,2,0))</f>
        <v>0</v>
      </c>
    </row>
    <row r="688" spans="1:6">
      <c r="A688">
        <f t="shared" si="23"/>
        <v>0</v>
      </c>
      <c r="B688">
        <f t="shared" si="24"/>
        <v>0</v>
      </c>
      <c r="C688">
        <f>'Корпусы Premium Line гола'!F193</f>
        <v>0</v>
      </c>
      <c r="D688">
        <f>IF(ISERROR(VLOOKUP(C688,'Корпусы Premium Line гола'!$F$6:$AM$200,31,0))=TRUE,,VLOOKUP(C688,'Корпусы Premium Line гола'!$F$6:$AM$200,31,0))</f>
        <v>0</v>
      </c>
      <c r="E688">
        <f>IF(ISERROR(VLOOKUP(C688,'Корпусы Premium Line гола'!$F$6:$AM$200,33,0))=TRUE,,VLOOKUP(C688,'Корпусы Premium Line гола'!$F$6:$AM$200,33,0))</f>
        <v>0</v>
      </c>
      <c r="F688">
        <f>IF(ISERROR(VLOOKUP(C688,'Корпусы Premium Line гола'!$F$6:$AM$200,2,0))=TRUE,,VLOOKUP(C688,'Корпусы Premium Line гола'!$F$6:$AM$200,2,0))</f>
        <v>0</v>
      </c>
    </row>
    <row r="689" spans="1:6">
      <c r="A689">
        <f t="shared" si="23"/>
        <v>0</v>
      </c>
      <c r="B689">
        <f t="shared" si="24"/>
        <v>0</v>
      </c>
      <c r="C689">
        <f>'Корпусы Premium Line гола'!F194</f>
        <v>0</v>
      </c>
      <c r="D689">
        <f>IF(ISERROR(VLOOKUP(C689,'Корпусы Premium Line гола'!$F$6:$AM$200,31,0))=TRUE,,VLOOKUP(C689,'Корпусы Premium Line гола'!$F$6:$AM$200,31,0))</f>
        <v>0</v>
      </c>
      <c r="E689">
        <f>IF(ISERROR(VLOOKUP(C689,'Корпусы Premium Line гола'!$F$6:$AM$200,33,0))=TRUE,,VLOOKUP(C689,'Корпусы Premium Line гола'!$F$6:$AM$200,33,0))</f>
        <v>0</v>
      </c>
      <c r="F689">
        <f>IF(ISERROR(VLOOKUP(C689,'Корпусы Premium Line гола'!$F$6:$AM$200,2,0))=TRUE,,VLOOKUP(C689,'Корпусы Premium Line гола'!$F$6:$AM$200,2,0))</f>
        <v>0</v>
      </c>
    </row>
    <row r="690" spans="1:6">
      <c r="A690">
        <f t="shared" si="23"/>
        <v>0</v>
      </c>
      <c r="B690">
        <f t="shared" si="24"/>
        <v>0</v>
      </c>
      <c r="C690">
        <f>'Корпусы Premium Line гола'!F195</f>
        <v>0</v>
      </c>
      <c r="D690">
        <f>IF(ISERROR(VLOOKUP(C690,'Корпусы Premium Line гола'!$F$6:$AM$200,31,0))=TRUE,,VLOOKUP(C690,'Корпусы Premium Line гола'!$F$6:$AM$200,31,0))</f>
        <v>0</v>
      </c>
      <c r="E690">
        <f>IF(ISERROR(VLOOKUP(C690,'Корпусы Premium Line гола'!$F$6:$AM$200,33,0))=TRUE,,VLOOKUP(C690,'Корпусы Premium Line гола'!$F$6:$AM$200,33,0))</f>
        <v>0</v>
      </c>
      <c r="F690">
        <f>IF(ISERROR(VLOOKUP(C690,'Корпусы Premium Line гола'!$F$6:$AM$200,2,0))=TRUE,,VLOOKUP(C690,'Корпусы Premium Line гола'!$F$6:$AM$200,2,0))</f>
        <v>0</v>
      </c>
    </row>
    <row r="691" spans="1:6">
      <c r="A691">
        <f t="shared" si="23"/>
        <v>0</v>
      </c>
      <c r="B691">
        <f t="shared" si="24"/>
        <v>0</v>
      </c>
      <c r="C691">
        <f>'Корпусы Premium Line гола'!F196</f>
        <v>0</v>
      </c>
      <c r="D691">
        <f>IF(ISERROR(VLOOKUP(C691,'Корпусы Premium Line гола'!$F$6:$AM$200,31,0))=TRUE,,VLOOKUP(C691,'Корпусы Premium Line гола'!$F$6:$AM$200,31,0))</f>
        <v>0</v>
      </c>
      <c r="E691">
        <f>IF(ISERROR(VLOOKUP(C691,'Корпусы Premium Line гола'!$F$6:$AM$200,33,0))=TRUE,,VLOOKUP(C691,'Корпусы Premium Line гола'!$F$6:$AM$200,33,0))</f>
        <v>0</v>
      </c>
      <c r="F691">
        <f>IF(ISERROR(VLOOKUP(C691,'Корпусы Premium Line гола'!$F$6:$AM$200,2,0))=TRUE,,VLOOKUP(C691,'Корпусы Premium Line гола'!$F$6:$AM$200,2,0))</f>
        <v>0</v>
      </c>
    </row>
    <row r="692" spans="1:6">
      <c r="A692">
        <f t="shared" si="23"/>
        <v>0</v>
      </c>
      <c r="B692">
        <f t="shared" si="24"/>
        <v>0</v>
      </c>
      <c r="C692">
        <f>'Корпусы Premium Line гола'!F197</f>
        <v>0</v>
      </c>
      <c r="D692">
        <f>IF(ISERROR(VLOOKUP(C692,'Корпусы Premium Line гола'!$F$6:$AM$200,31,0))=TRUE,,VLOOKUP(C692,'Корпусы Premium Line гола'!$F$6:$AM$200,31,0))</f>
        <v>0</v>
      </c>
      <c r="E692">
        <f>IF(ISERROR(VLOOKUP(C692,'Корпусы Premium Line гола'!$F$6:$AM$200,33,0))=TRUE,,VLOOKUP(C692,'Корпусы Premium Line гола'!$F$6:$AM$200,33,0))</f>
        <v>0</v>
      </c>
      <c r="F692">
        <f>IF(ISERROR(VLOOKUP(C692,'Корпусы Premium Line гола'!$F$6:$AM$200,2,0))=TRUE,,VLOOKUP(C692,'Корпусы Premium Line гола'!$F$6:$AM$200,2,0))</f>
        <v>0</v>
      </c>
    </row>
    <row r="693" spans="1:6">
      <c r="A693">
        <f t="shared" si="23"/>
        <v>0</v>
      </c>
      <c r="B693">
        <f t="shared" si="24"/>
        <v>0</v>
      </c>
      <c r="C693">
        <f>'Корпусы Premium Line гола'!F198</f>
        <v>0</v>
      </c>
      <c r="D693">
        <f>IF(ISERROR(VLOOKUP(C693,'Корпусы Premium Line гола'!$F$6:$AM$200,31,0))=TRUE,,VLOOKUP(C693,'Корпусы Premium Line гола'!$F$6:$AM$200,31,0))</f>
        <v>0</v>
      </c>
      <c r="E693">
        <f>IF(ISERROR(VLOOKUP(C693,'Корпусы Premium Line гола'!$F$6:$AM$200,33,0))=TRUE,,VLOOKUP(C693,'Корпусы Premium Line гола'!$F$6:$AM$200,33,0))</f>
        <v>0</v>
      </c>
      <c r="F693">
        <f>IF(ISERROR(VLOOKUP(C693,'Корпусы Premium Line гола'!$F$6:$AM$200,2,0))=TRUE,,VLOOKUP(C693,'Корпусы Premium Line гола'!$F$6:$AM$200,2,0))</f>
        <v>0</v>
      </c>
    </row>
    <row r="694" spans="1:6">
      <c r="A694">
        <f t="shared" ref="A694:A757" si="25">IF(D694&gt;0,1,0)</f>
        <v>0</v>
      </c>
      <c r="B694">
        <f t="shared" ref="B694:B757" si="26">B693+A694</f>
        <v>0</v>
      </c>
      <c r="C694">
        <f>'Корпусы Premium Line гола'!F199</f>
        <v>0</v>
      </c>
      <c r="D694">
        <f>IF(ISERROR(VLOOKUP(C694,'Корпусы Premium Line гола'!$F$6:$AM$200,31,0))=TRUE,,VLOOKUP(C694,'Корпусы Premium Line гола'!$F$6:$AM$200,31,0))</f>
        <v>0</v>
      </c>
      <c r="E694">
        <f>IF(ISERROR(VLOOKUP(C694,'Корпусы Premium Line гола'!$F$6:$AM$200,33,0))=TRUE,,VLOOKUP(C694,'Корпусы Premium Line гола'!$F$6:$AM$200,33,0))</f>
        <v>0</v>
      </c>
      <c r="F694">
        <f>IF(ISERROR(VLOOKUP(C694,'Корпусы Premium Line гола'!$F$6:$AM$200,2,0))=TRUE,,VLOOKUP(C694,'Корпусы Premium Line гола'!$F$6:$AM$200,2,0))</f>
        <v>0</v>
      </c>
    </row>
    <row r="695" spans="1:6">
      <c r="A695">
        <f t="shared" si="25"/>
        <v>0</v>
      </c>
      <c r="B695">
        <f t="shared" si="26"/>
        <v>0</v>
      </c>
      <c r="C695">
        <f>'Корпусы Premium Line гола'!F200</f>
        <v>0</v>
      </c>
      <c r="D695">
        <f>IF(ISERROR(VLOOKUP(C695,'Корпусы Premium Line гола'!$F$6:$AM$200,31,0))=TRUE,,VLOOKUP(C695,'Корпусы Premium Line гола'!$F$6:$AM$200,31,0))</f>
        <v>0</v>
      </c>
      <c r="E695">
        <f>IF(ISERROR(VLOOKUP(C695,'Корпусы Premium Line гола'!$F$6:$AM$200,33,0))=TRUE,,VLOOKUP(C695,'Корпусы Premium Line гола'!$F$6:$AM$200,33,0))</f>
        <v>0</v>
      </c>
      <c r="F695">
        <f>IF(ISERROR(VLOOKUP(C695,'Корпусы Premium Line гола'!$F$6:$AM$200,2,0))=TRUE,,VLOOKUP(C695,'Корпусы Premium Line гола'!$F$6:$AM$200,2,0))</f>
        <v>0</v>
      </c>
    </row>
    <row r="696" spans="1:6">
      <c r="A696">
        <f t="shared" si="25"/>
        <v>0</v>
      </c>
      <c r="B696">
        <f t="shared" si="26"/>
        <v>0</v>
      </c>
      <c r="C696">
        <f>'Корпусы Premium Line гола'!F201</f>
        <v>0</v>
      </c>
      <c r="D696">
        <f>IF(ISERROR(VLOOKUP(C696,'Корпусы Premium Line гола'!$F$6:$AM$200,31,0))=TRUE,,VLOOKUP(C696,'Корпусы Premium Line гола'!$F$6:$AM$200,31,0))</f>
        <v>0</v>
      </c>
      <c r="E696">
        <f>IF(ISERROR(VLOOKUP(C696,'Корпусы Premium Line гола'!$F$6:$AM$200,33,0))=TRUE,,VLOOKUP(C696,'Корпусы Premium Line гола'!$F$6:$AM$200,33,0))</f>
        <v>0</v>
      </c>
      <c r="F696">
        <f>IF(ISERROR(VLOOKUP(C696,'Корпусы Premium Line гола'!$F$6:$AM$200,2,0))=TRUE,,VLOOKUP(C696,'Корпусы Premium Line гола'!$F$6:$AM$200,2,0))</f>
        <v>0</v>
      </c>
    </row>
    <row r="697" spans="1:6">
      <c r="A697">
        <f t="shared" si="25"/>
        <v>0</v>
      </c>
      <c r="B697">
        <f t="shared" si="26"/>
        <v>0</v>
      </c>
      <c r="C697">
        <f>'Корпусы Premium Line гола'!F202</f>
        <v>0</v>
      </c>
      <c r="D697">
        <f>IF(ISERROR(VLOOKUP(C697,'Корпусы Premium Line гола'!$F$6:$AM$200,31,0))=TRUE,,VLOOKUP(C697,'Корпусы Premium Line гола'!$F$6:$AM$200,31,0))</f>
        <v>0</v>
      </c>
      <c r="E697">
        <f>IF(ISERROR(VLOOKUP(C697,'Корпусы Premium Line гола'!$F$6:$AM$200,33,0))=TRUE,,VLOOKUP(C697,'Корпусы Premium Line гола'!$F$6:$AM$200,33,0))</f>
        <v>0</v>
      </c>
      <c r="F697">
        <f>IF(ISERROR(VLOOKUP(C697,'Корпусы Premium Line гола'!$F$6:$AM$200,2,0))=TRUE,,VLOOKUP(C697,'Корпусы Premium Line гола'!$F$6:$AM$200,2,0))</f>
        <v>0</v>
      </c>
    </row>
    <row r="698" spans="1:6">
      <c r="A698">
        <f t="shared" si="25"/>
        <v>0</v>
      </c>
      <c r="B698">
        <f t="shared" si="26"/>
        <v>0</v>
      </c>
      <c r="C698">
        <f>'Корпусы Premium Line гола'!F203</f>
        <v>0</v>
      </c>
      <c r="D698">
        <f>IF(ISERROR(VLOOKUP(C698,'Корпусы Premium Line гола'!$F$6:$AM$200,31,0))=TRUE,,VLOOKUP(C698,'Корпусы Premium Line гола'!$F$6:$AM$200,31,0))</f>
        <v>0</v>
      </c>
      <c r="E698">
        <f>IF(ISERROR(VLOOKUP(C698,'Корпусы Premium Line гола'!$F$6:$AM$200,33,0))=TRUE,,VLOOKUP(C698,'Корпусы Premium Line гола'!$F$6:$AM$200,33,0))</f>
        <v>0</v>
      </c>
      <c r="F698">
        <f>IF(ISERROR(VLOOKUP(C698,'Корпусы Premium Line гола'!$F$6:$AM$200,2,0))=TRUE,,VLOOKUP(C698,'Корпусы Premium Line гола'!$F$6:$AM$200,2,0))</f>
        <v>0</v>
      </c>
    </row>
    <row r="699" spans="1:6">
      <c r="A699">
        <f t="shared" si="25"/>
        <v>0</v>
      </c>
      <c r="B699">
        <f t="shared" si="26"/>
        <v>0</v>
      </c>
      <c r="C699">
        <f>'Корпусы Premium Line гола'!F204</f>
        <v>0</v>
      </c>
      <c r="D699">
        <f>IF(ISERROR(VLOOKUP(C699,'Корпусы Premium Line гола'!$F$6:$AM$200,31,0))=TRUE,,VLOOKUP(C699,'Корпусы Premium Line гола'!$F$6:$AM$200,31,0))</f>
        <v>0</v>
      </c>
      <c r="E699">
        <f>IF(ISERROR(VLOOKUP(C699,'Корпусы Premium Line гола'!$F$6:$AM$200,33,0))=TRUE,,VLOOKUP(C699,'Корпусы Premium Line гола'!$F$6:$AM$200,33,0))</f>
        <v>0</v>
      </c>
      <c r="F699">
        <f>IF(ISERROR(VLOOKUP(C699,'Корпусы Premium Line гола'!$F$6:$AM$200,2,0))=TRUE,,VLOOKUP(C699,'Корпусы Premium Line гола'!$F$6:$AM$200,2,0))</f>
        <v>0</v>
      </c>
    </row>
    <row r="700" spans="1:6">
      <c r="A700">
        <f t="shared" si="25"/>
        <v>0</v>
      </c>
      <c r="B700">
        <f t="shared" si="26"/>
        <v>0</v>
      </c>
      <c r="C700">
        <f>'Корпусы Premium Line гола'!F205</f>
        <v>0</v>
      </c>
      <c r="D700">
        <f>IF(ISERROR(VLOOKUP(C700,'Корпусы Premium Line гола'!$F$6:$AM$200,31,0))=TRUE,,VLOOKUP(C700,'Корпусы Premium Line гола'!$F$6:$AM$200,31,0))</f>
        <v>0</v>
      </c>
      <c r="E700">
        <f>IF(ISERROR(VLOOKUP(C700,'Корпусы Premium Line гола'!$F$6:$AM$200,33,0))=TRUE,,VLOOKUP(C700,'Корпусы Premium Line гола'!$F$6:$AM$200,33,0))</f>
        <v>0</v>
      </c>
      <c r="F700">
        <f>IF(ISERROR(VLOOKUP(C700,'Корпусы Premium Line гола'!$F$6:$AM$200,2,0))=TRUE,,VLOOKUP(C700,'Корпусы Premium Line гола'!$F$6:$AM$200,2,0))</f>
        <v>0</v>
      </c>
    </row>
    <row r="701" spans="1:6">
      <c r="A701">
        <f t="shared" si="25"/>
        <v>0</v>
      </c>
      <c r="B701">
        <f t="shared" si="26"/>
        <v>0</v>
      </c>
      <c r="C701">
        <f>'Корпусы Premium Line гола'!F206</f>
        <v>0</v>
      </c>
      <c r="D701">
        <f>IF(ISERROR(VLOOKUP(C701,'Корпусы Premium Line гола'!$F$6:$AM$200,31,0))=TRUE,,VLOOKUP(C701,'Корпусы Premium Line гола'!$F$6:$AM$200,31,0))</f>
        <v>0</v>
      </c>
      <c r="E701">
        <f>IF(ISERROR(VLOOKUP(C701,'Корпусы Premium Line гола'!$F$6:$AM$200,33,0))=TRUE,,VLOOKUP(C701,'Корпусы Premium Line гола'!$F$6:$AM$200,33,0))</f>
        <v>0</v>
      </c>
      <c r="F701">
        <f>IF(ISERROR(VLOOKUP(C701,'Корпусы Premium Line гола'!$F$6:$AM$200,2,0))=TRUE,,VLOOKUP(C701,'Корпусы Premium Line гола'!$F$6:$AM$200,2,0))</f>
        <v>0</v>
      </c>
    </row>
    <row r="702" spans="1:6">
      <c r="A702">
        <f t="shared" si="25"/>
        <v>0</v>
      </c>
      <c r="B702">
        <f t="shared" si="26"/>
        <v>0</v>
      </c>
      <c r="C702">
        <f>'Корпусы Premium Line гола'!F207</f>
        <v>0</v>
      </c>
      <c r="D702">
        <f>IF(ISERROR(VLOOKUP(C702,'Корпусы Premium Line гола'!$F$6:$AM$200,31,0))=TRUE,,VLOOKUP(C702,'Корпусы Premium Line гола'!$F$6:$AM$200,31,0))</f>
        <v>0</v>
      </c>
      <c r="E702">
        <f>IF(ISERROR(VLOOKUP(C702,'Корпусы Premium Line гола'!$F$6:$AM$200,33,0))=TRUE,,VLOOKUP(C702,'Корпусы Premium Line гола'!$F$6:$AM$200,33,0))</f>
        <v>0</v>
      </c>
      <c r="F702">
        <f>IF(ISERROR(VLOOKUP(C702,'Корпусы Premium Line гола'!$F$6:$AM$200,2,0))=TRUE,,VLOOKUP(C702,'Корпусы Premium Line гола'!$F$6:$AM$200,2,0))</f>
        <v>0</v>
      </c>
    </row>
    <row r="703" spans="1:6">
      <c r="A703">
        <f t="shared" si="25"/>
        <v>0</v>
      </c>
      <c r="B703">
        <f t="shared" si="26"/>
        <v>0</v>
      </c>
      <c r="C703">
        <f>'Корпусы Premium Line гола'!F208</f>
        <v>0</v>
      </c>
      <c r="D703">
        <f>IF(ISERROR(VLOOKUP(C703,'Корпусы Premium Line гола'!$F$6:$AM$200,31,0))=TRUE,,VLOOKUP(C703,'Корпусы Premium Line гола'!$F$6:$AM$200,31,0))</f>
        <v>0</v>
      </c>
      <c r="E703">
        <f>IF(ISERROR(VLOOKUP(C703,'Корпусы Premium Line гола'!$F$6:$AM$200,33,0))=TRUE,,VLOOKUP(C703,'Корпусы Premium Line гола'!$F$6:$AM$200,33,0))</f>
        <v>0</v>
      </c>
      <c r="F703">
        <f>IF(ISERROR(VLOOKUP(C703,'Корпусы Premium Line гола'!$F$6:$AM$200,2,0))=TRUE,,VLOOKUP(C703,'Корпусы Premium Line гола'!$F$6:$AM$200,2,0))</f>
        <v>0</v>
      </c>
    </row>
    <row r="704" spans="1:6">
      <c r="A704">
        <f t="shared" si="25"/>
        <v>0</v>
      </c>
      <c r="B704">
        <f t="shared" si="26"/>
        <v>0</v>
      </c>
      <c r="C704">
        <f>'Корпусы Premium Line гола'!F209</f>
        <v>0</v>
      </c>
      <c r="D704">
        <f>IF(ISERROR(VLOOKUP(C704,'Корпусы Premium Line гола'!$F$6:$AM$200,31,0))=TRUE,,VLOOKUP(C704,'Корпусы Premium Line гола'!$F$6:$AM$200,31,0))</f>
        <v>0</v>
      </c>
      <c r="E704">
        <f>IF(ISERROR(VLOOKUP(C704,'Корпусы Premium Line гола'!$F$6:$AM$200,33,0))=TRUE,,VLOOKUP(C704,'Корпусы Premium Line гола'!$F$6:$AM$200,33,0))</f>
        <v>0</v>
      </c>
      <c r="F704">
        <f>IF(ISERROR(VLOOKUP(C704,'Корпусы Premium Line гола'!$F$6:$AM$200,2,0))=TRUE,,VLOOKUP(C704,'Корпусы Premium Line гола'!$F$6:$AM$200,2,0))</f>
        <v>0</v>
      </c>
    </row>
    <row r="705" spans="1:6">
      <c r="A705">
        <f t="shared" si="25"/>
        <v>0</v>
      </c>
      <c r="B705">
        <f t="shared" si="26"/>
        <v>0</v>
      </c>
      <c r="C705">
        <f>'Корпусы Premium Line гола'!F210</f>
        <v>0</v>
      </c>
      <c r="D705">
        <f>IF(ISERROR(VLOOKUP(C705,'Корпусы Premium Line гола'!$F$6:$AM$200,31,0))=TRUE,,VLOOKUP(C705,'Корпусы Premium Line гола'!$F$6:$AM$200,31,0))</f>
        <v>0</v>
      </c>
      <c r="E705">
        <f>IF(ISERROR(VLOOKUP(C705,'Корпусы Premium Line гола'!$F$6:$AM$200,33,0))=TRUE,,VLOOKUP(C705,'Корпусы Premium Line гола'!$F$6:$AM$200,33,0))</f>
        <v>0</v>
      </c>
      <c r="F705">
        <f>IF(ISERROR(VLOOKUP(C705,'Корпусы Premium Line гола'!$F$6:$AM$200,2,0))=TRUE,,VLOOKUP(C705,'Корпусы Premium Line гола'!$F$6:$AM$200,2,0))</f>
        <v>0</v>
      </c>
    </row>
    <row r="706" spans="1:6">
      <c r="A706">
        <f t="shared" si="25"/>
        <v>0</v>
      </c>
      <c r="B706">
        <f t="shared" si="26"/>
        <v>0</v>
      </c>
      <c r="C706">
        <f>'Корпусы Premium Line гола'!F211</f>
        <v>0</v>
      </c>
      <c r="D706">
        <f>IF(ISERROR(VLOOKUP(C706,'Корпусы Premium Line гола'!$F$6:$AM$200,31,0))=TRUE,,VLOOKUP(C706,'Корпусы Premium Line гола'!$F$6:$AM$200,31,0))</f>
        <v>0</v>
      </c>
      <c r="E706">
        <f>IF(ISERROR(VLOOKUP(C706,'Корпусы Premium Line гола'!$F$6:$AM$200,33,0))=TRUE,,VLOOKUP(C706,'Корпусы Premium Line гола'!$F$6:$AM$200,33,0))</f>
        <v>0</v>
      </c>
      <c r="F706">
        <f>IF(ISERROR(VLOOKUP(C706,'Корпусы Premium Line гола'!$F$6:$AM$200,2,0))=TRUE,,VLOOKUP(C706,'Корпусы Premium Line гола'!$F$6:$AM$200,2,0))</f>
        <v>0</v>
      </c>
    </row>
    <row r="707" spans="1:6">
      <c r="A707">
        <f t="shared" si="25"/>
        <v>0</v>
      </c>
      <c r="B707">
        <f t="shared" si="26"/>
        <v>0</v>
      </c>
      <c r="C707">
        <f>'Корпусы Premium Line гола'!F212</f>
        <v>0</v>
      </c>
      <c r="D707">
        <f>IF(ISERROR(VLOOKUP(C707,'Корпусы Premium Line гола'!$F$6:$AM$200,31,0))=TRUE,,VLOOKUP(C707,'Корпусы Premium Line гола'!$F$6:$AM$200,31,0))</f>
        <v>0</v>
      </c>
      <c r="E707">
        <f>IF(ISERROR(VLOOKUP(C707,'Корпусы Premium Line гола'!$F$6:$AM$200,33,0))=TRUE,,VLOOKUP(C707,'Корпусы Premium Line гола'!$F$6:$AM$200,33,0))</f>
        <v>0</v>
      </c>
      <c r="F707">
        <f>IF(ISERROR(VLOOKUP(C707,'Корпусы Premium Line гола'!$F$6:$AM$200,2,0))=TRUE,,VLOOKUP(C707,'Корпусы Premium Line гола'!$F$6:$AM$200,2,0))</f>
        <v>0</v>
      </c>
    </row>
    <row r="708" spans="1:6">
      <c r="A708">
        <f t="shared" si="25"/>
        <v>0</v>
      </c>
      <c r="B708">
        <f t="shared" si="26"/>
        <v>0</v>
      </c>
      <c r="C708">
        <f>'Корпусы Premium Line гола'!F213</f>
        <v>0</v>
      </c>
      <c r="D708">
        <f>IF(ISERROR(VLOOKUP(C708,'Корпусы Premium Line гола'!$F$6:$AM$200,31,0))=TRUE,,VLOOKUP(C708,'Корпусы Premium Line гола'!$F$6:$AM$200,31,0))</f>
        <v>0</v>
      </c>
      <c r="E708">
        <f>IF(ISERROR(VLOOKUP(C708,'Корпусы Premium Line гола'!$F$6:$AM$200,33,0))=TRUE,,VLOOKUP(C708,'Корпусы Premium Line гола'!$F$6:$AM$200,33,0))</f>
        <v>0</v>
      </c>
      <c r="F708">
        <f>IF(ISERROR(VLOOKUP(C708,'Корпусы Premium Line гола'!$F$6:$AM$200,2,0))=TRUE,,VLOOKUP(C708,'Корпусы Premium Line гола'!$F$6:$AM$200,2,0))</f>
        <v>0</v>
      </c>
    </row>
    <row r="709" spans="1:6">
      <c r="A709">
        <f t="shared" si="25"/>
        <v>0</v>
      </c>
      <c r="B709">
        <f t="shared" si="26"/>
        <v>0</v>
      </c>
      <c r="C709">
        <f>'Корпусы Premium Line гола'!F214</f>
        <v>0</v>
      </c>
      <c r="D709">
        <f>IF(ISERROR(VLOOKUP(C709,'Корпусы Premium Line гола'!$F$6:$AM$200,31,0))=TRUE,,VLOOKUP(C709,'Корпусы Premium Line гола'!$F$6:$AM$200,31,0))</f>
        <v>0</v>
      </c>
      <c r="E709">
        <f>IF(ISERROR(VLOOKUP(C709,'Корпусы Premium Line гола'!$F$6:$AM$200,33,0))=TRUE,,VLOOKUP(C709,'Корпусы Premium Line гола'!$F$6:$AM$200,33,0))</f>
        <v>0</v>
      </c>
      <c r="F709">
        <f>IF(ISERROR(VLOOKUP(C709,'Корпусы Premium Line гола'!$F$6:$AM$200,2,0))=TRUE,,VLOOKUP(C709,'Корпусы Premium Line гола'!$F$6:$AM$200,2,0))</f>
        <v>0</v>
      </c>
    </row>
    <row r="710" spans="1:6">
      <c r="A710">
        <f t="shared" si="25"/>
        <v>0</v>
      </c>
      <c r="B710">
        <f t="shared" si="26"/>
        <v>0</v>
      </c>
      <c r="C710">
        <f>'Корпусы Premium Line гола'!F215</f>
        <v>0</v>
      </c>
      <c r="D710">
        <f>IF(ISERROR(VLOOKUP(C710,'Корпусы Premium Line гола'!$F$6:$AM$200,31,0))=TRUE,,VLOOKUP(C710,'Корпусы Premium Line гола'!$F$6:$AM$200,31,0))</f>
        <v>0</v>
      </c>
      <c r="E710">
        <f>IF(ISERROR(VLOOKUP(C710,'Корпусы Premium Line гола'!$F$6:$AM$200,33,0))=TRUE,,VLOOKUP(C710,'Корпусы Premium Line гола'!$F$6:$AM$200,33,0))</f>
        <v>0</v>
      </c>
      <c r="F710">
        <f>IF(ISERROR(VLOOKUP(C710,'Корпусы Premium Line гола'!$F$6:$AM$200,2,0))=TRUE,,VLOOKUP(C710,'Корпусы Premium Line гола'!$F$6:$AM$200,2,0))</f>
        <v>0</v>
      </c>
    </row>
    <row r="711" spans="1:6">
      <c r="A711">
        <f t="shared" si="25"/>
        <v>0</v>
      </c>
      <c r="B711">
        <f t="shared" si="26"/>
        <v>0</v>
      </c>
      <c r="C711">
        <f>'Корпусы Premium Line гола'!F216</f>
        <v>0</v>
      </c>
      <c r="D711">
        <f>IF(ISERROR(VLOOKUP(C711,'Корпусы Premium Line гола'!$F$6:$AM$200,31,0))=TRUE,,VLOOKUP(C711,'Корпусы Premium Line гола'!$F$6:$AM$200,31,0))</f>
        <v>0</v>
      </c>
      <c r="E711">
        <f>IF(ISERROR(VLOOKUP(C711,'Корпусы Premium Line гола'!$F$6:$AM$200,33,0))=TRUE,,VLOOKUP(C711,'Корпусы Premium Line гола'!$F$6:$AM$200,33,0))</f>
        <v>0</v>
      </c>
      <c r="F711">
        <f>IF(ISERROR(VLOOKUP(C711,'Корпусы Premium Line гола'!$F$6:$AM$200,2,0))=TRUE,,VLOOKUP(C711,'Корпусы Premium Line гола'!$F$6:$AM$200,2,0))</f>
        <v>0</v>
      </c>
    </row>
    <row r="712" spans="1:6">
      <c r="A712">
        <f t="shared" si="25"/>
        <v>0</v>
      </c>
      <c r="B712">
        <f t="shared" si="26"/>
        <v>0</v>
      </c>
      <c r="C712">
        <f>'Корпусы Premium Line гола'!F217</f>
        <v>0</v>
      </c>
      <c r="D712">
        <f>IF(ISERROR(VLOOKUP(C712,'Корпусы Premium Line гола'!$F$6:$AM$200,31,0))=TRUE,,VLOOKUP(C712,'Корпусы Premium Line гола'!$F$6:$AM$200,31,0))</f>
        <v>0</v>
      </c>
      <c r="E712">
        <f>IF(ISERROR(VLOOKUP(C712,'Корпусы Premium Line гола'!$F$6:$AM$200,33,0))=TRUE,,VLOOKUP(C712,'Корпусы Premium Line гола'!$F$6:$AM$200,33,0))</f>
        <v>0</v>
      </c>
      <c r="F712">
        <f>IF(ISERROR(VLOOKUP(C712,'Корпусы Premium Line гола'!$F$6:$AM$200,2,0))=TRUE,,VLOOKUP(C712,'Корпусы Premium Line гола'!$F$6:$AM$200,2,0))</f>
        <v>0</v>
      </c>
    </row>
    <row r="713" spans="1:6">
      <c r="A713">
        <f t="shared" si="25"/>
        <v>0</v>
      </c>
      <c r="B713">
        <f t="shared" si="26"/>
        <v>0</v>
      </c>
      <c r="C713">
        <f>'Корпусы Premium Line гола'!F218</f>
        <v>0</v>
      </c>
      <c r="D713">
        <f>IF(ISERROR(VLOOKUP(C713,'Корпусы Premium Line гола'!$F$6:$AM$200,31,0))=TRUE,,VLOOKUP(C713,'Корпусы Premium Line гола'!$F$6:$AM$200,31,0))</f>
        <v>0</v>
      </c>
      <c r="E713">
        <f>IF(ISERROR(VLOOKUP(C713,'Корпусы Premium Line гола'!$F$6:$AM$200,33,0))=TRUE,,VLOOKUP(C713,'Корпусы Premium Line гола'!$F$6:$AM$200,33,0))</f>
        <v>0</v>
      </c>
      <c r="F713">
        <f>IF(ISERROR(VLOOKUP(C713,'Корпусы Premium Line гола'!$F$6:$AM$200,2,0))=TRUE,,VLOOKUP(C713,'Корпусы Premium Line гола'!$F$6:$AM$200,2,0))</f>
        <v>0</v>
      </c>
    </row>
    <row r="714" spans="1:6">
      <c r="A714">
        <f t="shared" si="25"/>
        <v>0</v>
      </c>
      <c r="B714">
        <f t="shared" si="26"/>
        <v>0</v>
      </c>
      <c r="C714">
        <f>'Корпусы Premium Line гола'!F219</f>
        <v>0</v>
      </c>
      <c r="D714">
        <f>IF(ISERROR(VLOOKUP(C714,'Корпусы Premium Line гола'!$F$6:$AM$200,31,0))=TRUE,,VLOOKUP(C714,'Корпусы Premium Line гола'!$F$6:$AM$200,31,0))</f>
        <v>0</v>
      </c>
      <c r="E714">
        <f>IF(ISERROR(VLOOKUP(C714,'Корпусы Premium Line гола'!$F$6:$AM$200,33,0))=TRUE,,VLOOKUP(C714,'Корпусы Premium Line гола'!$F$6:$AM$200,33,0))</f>
        <v>0</v>
      </c>
      <c r="F714">
        <f>IF(ISERROR(VLOOKUP(C714,'Корпусы Premium Line гола'!$F$6:$AM$200,2,0))=TRUE,,VLOOKUP(C714,'Корпусы Premium Line гола'!$F$6:$AM$200,2,0))</f>
        <v>0</v>
      </c>
    </row>
    <row r="715" spans="1:6">
      <c r="A715">
        <f t="shared" si="25"/>
        <v>0</v>
      </c>
      <c r="B715">
        <f t="shared" si="26"/>
        <v>0</v>
      </c>
      <c r="C715">
        <f>'Корпусы Premium Line гола'!F220</f>
        <v>0</v>
      </c>
      <c r="D715">
        <f>IF(ISERROR(VLOOKUP(C715,'Корпусы Premium Line гола'!$F$6:$AM$200,31,0))=TRUE,,VLOOKUP(C715,'Корпусы Premium Line гола'!$F$6:$AM$200,31,0))</f>
        <v>0</v>
      </c>
      <c r="E715">
        <f>IF(ISERROR(VLOOKUP(C715,'Корпусы Premium Line гола'!$F$6:$AM$200,33,0))=TRUE,,VLOOKUP(C715,'Корпусы Premium Line гола'!$F$6:$AM$200,33,0))</f>
        <v>0</v>
      </c>
      <c r="F715">
        <f>IF(ISERROR(VLOOKUP(C715,'Корпусы Premium Line гола'!$F$6:$AM$200,2,0))=TRUE,,VLOOKUP(C715,'Корпусы Premium Line гола'!$F$6:$AM$200,2,0))</f>
        <v>0</v>
      </c>
    </row>
    <row r="716" spans="1:6">
      <c r="A716">
        <f t="shared" si="25"/>
        <v>0</v>
      </c>
      <c r="B716">
        <f t="shared" si="26"/>
        <v>0</v>
      </c>
      <c r="C716">
        <f>'Корпусы Premium Line гола'!F221</f>
        <v>0</v>
      </c>
      <c r="D716">
        <f>IF(ISERROR(VLOOKUP(C716,'Корпусы Premium Line гола'!$F$6:$AM$200,31,0))=TRUE,,VLOOKUP(C716,'Корпусы Premium Line гола'!$F$6:$AM$200,31,0))</f>
        <v>0</v>
      </c>
      <c r="E716">
        <f>IF(ISERROR(VLOOKUP(C716,'Корпусы Premium Line гола'!$F$6:$AM$200,33,0))=TRUE,,VLOOKUP(C716,'Корпусы Premium Line гола'!$F$6:$AM$200,33,0))</f>
        <v>0</v>
      </c>
      <c r="F716">
        <f>IF(ISERROR(VLOOKUP(C716,'Корпусы Premium Line гола'!$F$6:$AM$200,2,0))=TRUE,,VLOOKUP(C716,'Корпусы Premium Line гола'!$F$6:$AM$200,2,0))</f>
        <v>0</v>
      </c>
    </row>
    <row r="717" spans="1:6">
      <c r="A717">
        <f t="shared" si="25"/>
        <v>0</v>
      </c>
      <c r="B717">
        <f t="shared" si="26"/>
        <v>0</v>
      </c>
      <c r="C717">
        <f>'Корпусы Premium Line гола'!F222</f>
        <v>0</v>
      </c>
      <c r="D717">
        <f>IF(ISERROR(VLOOKUP(C717,'Корпусы Premium Line гола'!$F$6:$AM$200,31,0))=TRUE,,VLOOKUP(C717,'Корпусы Premium Line гола'!$F$6:$AM$200,31,0))</f>
        <v>0</v>
      </c>
      <c r="E717">
        <f>IF(ISERROR(VLOOKUP(C717,'Корпусы Premium Line гола'!$F$6:$AM$200,33,0))=TRUE,,VLOOKUP(C717,'Корпусы Premium Line гола'!$F$6:$AM$200,33,0))</f>
        <v>0</v>
      </c>
      <c r="F717">
        <f>IF(ISERROR(VLOOKUP(C717,'Корпусы Premium Line гола'!$F$6:$AM$200,2,0))=TRUE,,VLOOKUP(C717,'Корпусы Premium Line гола'!$F$6:$AM$200,2,0))</f>
        <v>0</v>
      </c>
    </row>
    <row r="718" spans="1:6">
      <c r="A718">
        <f t="shared" si="25"/>
        <v>0</v>
      </c>
      <c r="B718">
        <f t="shared" si="26"/>
        <v>0</v>
      </c>
      <c r="C718">
        <f>'Корпусы Premium Line гола'!F223</f>
        <v>0</v>
      </c>
      <c r="D718">
        <f>IF(ISERROR(VLOOKUP(C718,'Корпусы Premium Line гола'!$F$6:$AM$200,31,0))=TRUE,,VLOOKUP(C718,'Корпусы Premium Line гола'!$F$6:$AM$200,31,0))</f>
        <v>0</v>
      </c>
      <c r="E718">
        <f>IF(ISERROR(VLOOKUP(C718,'Корпусы Premium Line гола'!$F$6:$AM$200,33,0))=TRUE,,VLOOKUP(C718,'Корпусы Premium Line гола'!$F$6:$AM$200,33,0))</f>
        <v>0</v>
      </c>
      <c r="F718">
        <f>IF(ISERROR(VLOOKUP(C718,'Корпусы Premium Line гола'!$F$6:$AM$200,2,0))=TRUE,,VLOOKUP(C718,'Корпусы Premium Line гола'!$F$6:$AM$200,2,0))</f>
        <v>0</v>
      </c>
    </row>
    <row r="719" spans="1:6">
      <c r="A719">
        <f t="shared" si="25"/>
        <v>0</v>
      </c>
      <c r="B719">
        <f t="shared" si="26"/>
        <v>0</v>
      </c>
      <c r="C719">
        <f>'Корпусы Premium Line гола'!F224</f>
        <v>0</v>
      </c>
      <c r="D719">
        <f>IF(ISERROR(VLOOKUP(C719,'Корпусы Premium Line гола'!$F$6:$AM$200,31,0))=TRUE,,VLOOKUP(C719,'Корпусы Premium Line гола'!$F$6:$AM$200,31,0))</f>
        <v>0</v>
      </c>
      <c r="E719">
        <f>IF(ISERROR(VLOOKUP(C719,'Корпусы Premium Line гола'!$F$6:$AM$200,33,0))=TRUE,,VLOOKUP(C719,'Корпусы Premium Line гола'!$F$6:$AM$200,33,0))</f>
        <v>0</v>
      </c>
      <c r="F719">
        <f>IF(ISERROR(VLOOKUP(C719,'Корпусы Premium Line гола'!$F$6:$AM$200,2,0))=TRUE,,VLOOKUP(C719,'Корпусы Premium Line гола'!$F$6:$AM$200,2,0))</f>
        <v>0</v>
      </c>
    </row>
    <row r="720" spans="1:6">
      <c r="A720">
        <f t="shared" si="25"/>
        <v>0</v>
      </c>
      <c r="B720">
        <f t="shared" si="26"/>
        <v>0</v>
      </c>
      <c r="C720">
        <f>'Корпусы Premium Line гола'!F225</f>
        <v>0</v>
      </c>
      <c r="D720">
        <f>IF(ISERROR(VLOOKUP(C720,'Корпусы Premium Line гола'!$F$6:$AM$200,31,0))=TRUE,,VLOOKUP(C720,'Корпусы Premium Line гола'!$F$6:$AM$200,31,0))</f>
        <v>0</v>
      </c>
      <c r="E720">
        <f>IF(ISERROR(VLOOKUP(C720,'Корпусы Premium Line гола'!$F$6:$AM$200,33,0))=TRUE,,VLOOKUP(C720,'Корпусы Premium Line гола'!$F$6:$AM$200,33,0))</f>
        <v>0</v>
      </c>
      <c r="F720">
        <f>IF(ISERROR(VLOOKUP(C720,'Корпусы Premium Line гола'!$F$6:$AM$200,2,0))=TRUE,,VLOOKUP(C720,'Корпусы Premium Line гола'!$F$6:$AM$200,2,0))</f>
        <v>0</v>
      </c>
    </row>
    <row r="721" spans="1:6">
      <c r="A721">
        <f t="shared" si="25"/>
        <v>0</v>
      </c>
      <c r="B721">
        <f t="shared" si="26"/>
        <v>0</v>
      </c>
      <c r="C721">
        <f>'Корпусы Premium Line гола'!F226</f>
        <v>0</v>
      </c>
      <c r="D721">
        <f>IF(ISERROR(VLOOKUP(C721,'Корпусы Premium Line гола'!$F$6:$AM$200,31,0))=TRUE,,VLOOKUP(C721,'Корпусы Premium Line гола'!$F$6:$AM$200,31,0))</f>
        <v>0</v>
      </c>
      <c r="E721">
        <f>IF(ISERROR(VLOOKUP(C721,'Корпусы Premium Line гола'!$F$6:$AM$200,33,0))=TRUE,,VLOOKUP(C721,'Корпусы Premium Line гола'!$F$6:$AM$200,33,0))</f>
        <v>0</v>
      </c>
      <c r="F721">
        <f>IF(ISERROR(VLOOKUP(C721,'Корпусы Premium Line гола'!$F$6:$AM$200,2,0))=TRUE,,VLOOKUP(C721,'Корпусы Premium Line гола'!$F$6:$AM$200,2,0))</f>
        <v>0</v>
      </c>
    </row>
    <row r="722" spans="1:6">
      <c r="A722">
        <f t="shared" si="25"/>
        <v>0</v>
      </c>
      <c r="B722">
        <f t="shared" si="26"/>
        <v>0</v>
      </c>
      <c r="C722">
        <f>'Корпусы Premium Line гола'!F227</f>
        <v>0</v>
      </c>
      <c r="D722">
        <f>IF(ISERROR(VLOOKUP(C722,'Корпусы Premium Line гола'!$F$6:$AM$200,31,0))=TRUE,,VLOOKUP(C722,'Корпусы Premium Line гола'!$F$6:$AM$200,31,0))</f>
        <v>0</v>
      </c>
      <c r="E722">
        <f>IF(ISERROR(VLOOKUP(C722,'Корпусы Premium Line гола'!$F$6:$AM$200,33,0))=TRUE,,VLOOKUP(C722,'Корпусы Premium Line гола'!$F$6:$AM$200,33,0))</f>
        <v>0</v>
      </c>
      <c r="F722">
        <f>IF(ISERROR(VLOOKUP(C722,'Корпусы Premium Line гола'!$F$6:$AM$200,2,0))=TRUE,,VLOOKUP(C722,'Корпусы Premium Line гола'!$F$6:$AM$200,2,0))</f>
        <v>0</v>
      </c>
    </row>
    <row r="723" spans="1:6">
      <c r="A723">
        <f t="shared" si="25"/>
        <v>0</v>
      </c>
      <c r="B723">
        <f t="shared" si="26"/>
        <v>0</v>
      </c>
      <c r="C723">
        <f>'Корпусы Premium Line гола'!F228</f>
        <v>0</v>
      </c>
      <c r="D723">
        <f>IF(ISERROR(VLOOKUP(C723,'Корпусы Premium Line гола'!$F$6:$AM$200,31,0))=TRUE,,VLOOKUP(C723,'Корпусы Premium Line гола'!$F$6:$AM$200,31,0))</f>
        <v>0</v>
      </c>
      <c r="E723">
        <f>IF(ISERROR(VLOOKUP(C723,'Корпусы Premium Line гола'!$F$6:$AM$200,33,0))=TRUE,,VLOOKUP(C723,'Корпусы Premium Line гола'!$F$6:$AM$200,33,0))</f>
        <v>0</v>
      </c>
      <c r="F723">
        <f>IF(ISERROR(VLOOKUP(C723,'Корпусы Premium Line гола'!$F$6:$AM$200,2,0))=TRUE,,VLOOKUP(C723,'Корпусы Premium Line гола'!$F$6:$AM$200,2,0))</f>
        <v>0</v>
      </c>
    </row>
    <row r="724" spans="1:6">
      <c r="A724">
        <f t="shared" si="25"/>
        <v>0</v>
      </c>
      <c r="B724">
        <f t="shared" si="26"/>
        <v>0</v>
      </c>
      <c r="C724">
        <f>'Корпусы Premium Line гола'!F229</f>
        <v>0</v>
      </c>
      <c r="D724">
        <f>IF(ISERROR(VLOOKUP(C724,'Корпусы Premium Line гола'!$F$6:$AM$200,31,0))=TRUE,,VLOOKUP(C724,'Корпусы Premium Line гола'!$F$6:$AM$200,31,0))</f>
        <v>0</v>
      </c>
      <c r="E724">
        <f>IF(ISERROR(VLOOKUP(C724,'Корпусы Premium Line гола'!$F$6:$AM$200,33,0))=TRUE,,VLOOKUP(C724,'Корпусы Premium Line гола'!$F$6:$AM$200,33,0))</f>
        <v>0</v>
      </c>
      <c r="F724">
        <f>IF(ISERROR(VLOOKUP(C724,'Корпусы Premium Line гола'!$F$6:$AM$200,2,0))=TRUE,,VLOOKUP(C724,'Корпусы Premium Line гола'!$F$6:$AM$200,2,0))</f>
        <v>0</v>
      </c>
    </row>
    <row r="725" spans="1:6">
      <c r="A725">
        <f t="shared" si="25"/>
        <v>0</v>
      </c>
      <c r="B725">
        <f t="shared" si="26"/>
        <v>0</v>
      </c>
      <c r="C725">
        <f>'Корпусы Premium Line гола'!F230</f>
        <v>0</v>
      </c>
      <c r="D725">
        <f>IF(ISERROR(VLOOKUP(C725,'Корпусы Premium Line гола'!$F$6:$AM$200,31,0))=TRUE,,VLOOKUP(C725,'Корпусы Premium Line гола'!$F$6:$AM$200,31,0))</f>
        <v>0</v>
      </c>
      <c r="E725">
        <f>IF(ISERROR(VLOOKUP(C725,'Корпусы Premium Line гола'!$F$6:$AM$200,33,0))=TRUE,,VLOOKUP(C725,'Корпусы Premium Line гола'!$F$6:$AM$200,33,0))</f>
        <v>0</v>
      </c>
      <c r="F725">
        <f>IF(ISERROR(VLOOKUP(C725,'Корпусы Premium Line гола'!$F$6:$AM$200,2,0))=TRUE,,VLOOKUP(C725,'Корпусы Premium Line гола'!$F$6:$AM$200,2,0))</f>
        <v>0</v>
      </c>
    </row>
    <row r="726" spans="1:6">
      <c r="A726">
        <f t="shared" si="25"/>
        <v>0</v>
      </c>
      <c r="B726">
        <f t="shared" si="26"/>
        <v>0</v>
      </c>
      <c r="C726">
        <f>'Корпусы Premium Line гола'!F231</f>
        <v>0</v>
      </c>
      <c r="D726">
        <f>IF(ISERROR(VLOOKUP(C726,'Корпусы Premium Line гола'!$F$6:$AM$200,31,0))=TRUE,,VLOOKUP(C726,'Корпусы Premium Line гола'!$F$6:$AM$200,31,0))</f>
        <v>0</v>
      </c>
      <c r="E726">
        <f>IF(ISERROR(VLOOKUP(C726,'Корпусы Premium Line гола'!$F$6:$AM$200,33,0))=TRUE,,VLOOKUP(C726,'Корпусы Premium Line гола'!$F$6:$AM$200,33,0))</f>
        <v>0</v>
      </c>
      <c r="F726">
        <f>IF(ISERROR(VLOOKUP(C726,'Корпусы Premium Line гола'!$F$6:$AM$200,2,0))=TRUE,,VLOOKUP(C726,'Корпусы Premium Line гола'!$F$6:$AM$200,2,0))</f>
        <v>0</v>
      </c>
    </row>
    <row r="727" spans="1:6">
      <c r="A727">
        <f t="shared" si="25"/>
        <v>0</v>
      </c>
      <c r="B727">
        <f t="shared" si="26"/>
        <v>0</v>
      </c>
      <c r="C727">
        <f>'Корпусы Premium Line гола'!F232</f>
        <v>0</v>
      </c>
      <c r="D727">
        <f>IF(ISERROR(VLOOKUP(C727,'Корпусы Premium Line гола'!$F$6:$AM$200,31,0))=TRUE,,VLOOKUP(C727,'Корпусы Premium Line гола'!$F$6:$AM$200,31,0))</f>
        <v>0</v>
      </c>
      <c r="E727">
        <f>IF(ISERROR(VLOOKUP(C727,'Корпусы Premium Line гола'!$F$6:$AM$200,33,0))=TRUE,,VLOOKUP(C727,'Корпусы Premium Line гола'!$F$6:$AM$200,33,0))</f>
        <v>0</v>
      </c>
      <c r="F727">
        <f>IF(ISERROR(VLOOKUP(C727,'Корпусы Premium Line гола'!$F$6:$AM$200,2,0))=TRUE,,VLOOKUP(C727,'Корпусы Premium Line гола'!$F$6:$AM$200,2,0))</f>
        <v>0</v>
      </c>
    </row>
    <row r="728" spans="1:6">
      <c r="A728">
        <f t="shared" si="25"/>
        <v>0</v>
      </c>
      <c r="B728">
        <f t="shared" si="26"/>
        <v>0</v>
      </c>
      <c r="C728">
        <f>'Корпусы Premium Line гола'!F233</f>
        <v>0</v>
      </c>
      <c r="D728">
        <f>IF(ISERROR(VLOOKUP(C728,'Корпусы Premium Line гола'!$F$6:$AM$200,31,0))=TRUE,,VLOOKUP(C728,'Корпусы Premium Line гола'!$F$6:$AM$200,31,0))</f>
        <v>0</v>
      </c>
      <c r="E728">
        <f>IF(ISERROR(VLOOKUP(C728,'Корпусы Premium Line гола'!$F$6:$AM$200,33,0))=TRUE,,VLOOKUP(C728,'Корпусы Premium Line гола'!$F$6:$AM$200,33,0))</f>
        <v>0</v>
      </c>
      <c r="F728">
        <f>IF(ISERROR(VLOOKUP(C728,'Корпусы Premium Line гола'!$F$6:$AM$200,2,0))=TRUE,,VLOOKUP(C728,'Корпусы Premium Line гола'!$F$6:$AM$200,2,0))</f>
        <v>0</v>
      </c>
    </row>
    <row r="729" spans="1:6">
      <c r="A729">
        <f t="shared" si="25"/>
        <v>0</v>
      </c>
      <c r="B729">
        <f t="shared" si="26"/>
        <v>0</v>
      </c>
      <c r="C729">
        <f>'Корпусы Premium Line гола'!F234</f>
        <v>0</v>
      </c>
      <c r="D729">
        <f>IF(ISERROR(VLOOKUP(C729,'Корпусы Premium Line гола'!$F$6:$AM$200,31,0))=TRUE,,VLOOKUP(C729,'Корпусы Premium Line гола'!$F$6:$AM$200,31,0))</f>
        <v>0</v>
      </c>
      <c r="E729">
        <f>IF(ISERROR(VLOOKUP(C729,'Корпусы Premium Line гола'!$F$6:$AM$200,33,0))=TRUE,,VLOOKUP(C729,'Корпусы Premium Line гола'!$F$6:$AM$200,33,0))</f>
        <v>0</v>
      </c>
      <c r="F729">
        <f>IF(ISERROR(VLOOKUP(C729,'Корпусы Premium Line гола'!$F$6:$AM$200,2,0))=TRUE,,VLOOKUP(C729,'Корпусы Premium Line гола'!$F$6:$AM$200,2,0))</f>
        <v>0</v>
      </c>
    </row>
    <row r="730" spans="1:6">
      <c r="A730">
        <f t="shared" si="25"/>
        <v>0</v>
      </c>
      <c r="B730">
        <f t="shared" si="26"/>
        <v>0</v>
      </c>
      <c r="C730">
        <f>'Корпусы Premium Line гола'!F235</f>
        <v>0</v>
      </c>
      <c r="D730">
        <f>IF(ISERROR(VLOOKUP(C730,'Корпусы Premium Line гола'!$F$6:$AM$200,31,0))=TRUE,,VLOOKUP(C730,'Корпусы Premium Line гола'!$F$6:$AM$200,31,0))</f>
        <v>0</v>
      </c>
      <c r="E730">
        <f>IF(ISERROR(VLOOKUP(C730,'Корпусы Premium Line гола'!$F$6:$AM$200,33,0))=TRUE,,VLOOKUP(C730,'Корпусы Premium Line гола'!$F$6:$AM$200,33,0))</f>
        <v>0</v>
      </c>
      <c r="F730">
        <f>IF(ISERROR(VLOOKUP(C730,'Корпусы Premium Line гола'!$F$6:$AM$200,2,0))=TRUE,,VLOOKUP(C730,'Корпусы Premium Line гола'!$F$6:$AM$200,2,0))</f>
        <v>0</v>
      </c>
    </row>
    <row r="731" spans="1:6">
      <c r="A731">
        <f t="shared" si="25"/>
        <v>0</v>
      </c>
      <c r="B731">
        <f t="shared" si="26"/>
        <v>0</v>
      </c>
      <c r="C731">
        <f>'Корпусы Premium Line гола'!F236</f>
        <v>0</v>
      </c>
      <c r="D731">
        <f>IF(ISERROR(VLOOKUP(C731,'Корпусы Premium Line гола'!$F$6:$AM$200,31,0))=TRUE,,VLOOKUP(C731,'Корпусы Premium Line гола'!$F$6:$AM$200,31,0))</f>
        <v>0</v>
      </c>
      <c r="E731">
        <f>IF(ISERROR(VLOOKUP(C731,'Корпусы Premium Line гола'!$F$6:$AM$200,33,0))=TRUE,,VLOOKUP(C731,'Корпусы Premium Line гола'!$F$6:$AM$200,33,0))</f>
        <v>0</v>
      </c>
      <c r="F731">
        <f>IF(ISERROR(VLOOKUP(C731,'Корпусы Premium Line гола'!$F$6:$AM$200,2,0))=TRUE,,VLOOKUP(C731,'Корпусы Premium Line гола'!$F$6:$AM$200,2,0))</f>
        <v>0</v>
      </c>
    </row>
    <row r="732" spans="1:6">
      <c r="A732">
        <f t="shared" si="25"/>
        <v>0</v>
      </c>
      <c r="B732">
        <f t="shared" si="26"/>
        <v>0</v>
      </c>
      <c r="C732">
        <f>'Корпусы Premium Line гола'!F237</f>
        <v>0</v>
      </c>
      <c r="D732">
        <f>IF(ISERROR(VLOOKUP(C732,'Корпусы Premium Line гола'!$F$6:$AM$200,31,0))=TRUE,,VLOOKUP(C732,'Корпусы Premium Line гола'!$F$6:$AM$200,31,0))</f>
        <v>0</v>
      </c>
      <c r="E732">
        <f>IF(ISERROR(VLOOKUP(C732,'Корпусы Premium Line гола'!$F$6:$AM$200,33,0))=TRUE,,VLOOKUP(C732,'Корпусы Premium Line гола'!$F$6:$AM$200,33,0))</f>
        <v>0</v>
      </c>
      <c r="F732">
        <f>IF(ISERROR(VLOOKUP(C732,'Корпусы Premium Line гола'!$F$6:$AM$200,2,0))=TRUE,,VLOOKUP(C732,'Корпусы Premium Line гола'!$F$6:$AM$200,2,0))</f>
        <v>0</v>
      </c>
    </row>
    <row r="733" spans="1:6">
      <c r="A733">
        <f t="shared" si="25"/>
        <v>0</v>
      </c>
      <c r="B733">
        <f t="shared" si="26"/>
        <v>0</v>
      </c>
      <c r="C733">
        <f>'Корпусы Premium Line гола'!F238</f>
        <v>0</v>
      </c>
      <c r="D733">
        <f>IF(ISERROR(VLOOKUP(C733,'Корпусы Premium Line гола'!$F$6:$AM$200,31,0))=TRUE,,VLOOKUP(C733,'Корпусы Premium Line гола'!$F$6:$AM$200,31,0))</f>
        <v>0</v>
      </c>
      <c r="E733">
        <f>IF(ISERROR(VLOOKUP(C733,'Корпусы Premium Line гола'!$F$6:$AM$200,33,0))=TRUE,,VLOOKUP(C733,'Корпусы Premium Line гола'!$F$6:$AM$200,33,0))</f>
        <v>0</v>
      </c>
      <c r="F733">
        <f>IF(ISERROR(VLOOKUP(C733,'Корпусы Premium Line гола'!$F$6:$AM$200,2,0))=TRUE,,VLOOKUP(C733,'Корпусы Premium Line гола'!$F$6:$AM$200,2,0))</f>
        <v>0</v>
      </c>
    </row>
    <row r="734" spans="1:6">
      <c r="A734">
        <f t="shared" si="25"/>
        <v>0</v>
      </c>
      <c r="B734">
        <f t="shared" si="26"/>
        <v>0</v>
      </c>
      <c r="C734">
        <f>'Корпусы Premium Line гола'!F239</f>
        <v>0</v>
      </c>
      <c r="D734">
        <f>IF(ISERROR(VLOOKUP(C734,'Корпусы Premium Line гола'!$F$6:$AM$200,31,0))=TRUE,,VLOOKUP(C734,'Корпусы Premium Line гола'!$F$6:$AM$200,31,0))</f>
        <v>0</v>
      </c>
      <c r="E734">
        <f>IF(ISERROR(VLOOKUP(C734,'Корпусы Premium Line гола'!$F$6:$AM$200,33,0))=TRUE,,VLOOKUP(C734,'Корпусы Premium Line гола'!$F$6:$AM$200,33,0))</f>
        <v>0</v>
      </c>
      <c r="F734">
        <f>IF(ISERROR(VLOOKUP(C734,'Корпусы Premium Line гола'!$F$6:$AM$200,2,0))=TRUE,,VLOOKUP(C734,'Корпусы Premium Line гола'!$F$6:$AM$200,2,0))</f>
        <v>0</v>
      </c>
    </row>
    <row r="735" spans="1:6">
      <c r="A735">
        <f t="shared" si="25"/>
        <v>0</v>
      </c>
      <c r="B735">
        <f t="shared" si="26"/>
        <v>0</v>
      </c>
      <c r="C735">
        <f>'Корпусы Premium Line гола'!F240</f>
        <v>0</v>
      </c>
      <c r="D735">
        <f>IF(ISERROR(VLOOKUP(C735,'Корпусы Premium Line гола'!$F$6:$AM$200,31,0))=TRUE,,VLOOKUP(C735,'Корпусы Premium Line гола'!$F$6:$AM$200,31,0))</f>
        <v>0</v>
      </c>
      <c r="E735">
        <f>IF(ISERROR(VLOOKUP(C735,'Корпусы Premium Line гола'!$F$6:$AM$200,33,0))=TRUE,,VLOOKUP(C735,'Корпусы Premium Line гола'!$F$6:$AM$200,33,0))</f>
        <v>0</v>
      </c>
      <c r="F735">
        <f>IF(ISERROR(VLOOKUP(C735,'Корпусы Premium Line гола'!$F$6:$AM$200,2,0))=TRUE,,VLOOKUP(C735,'Корпусы Premium Line гола'!$F$6:$AM$200,2,0))</f>
        <v>0</v>
      </c>
    </row>
    <row r="736" spans="1:6">
      <c r="A736">
        <f t="shared" si="25"/>
        <v>0</v>
      </c>
      <c r="B736">
        <f t="shared" si="26"/>
        <v>0</v>
      </c>
      <c r="C736">
        <f>'Корпусы Premium Line гола'!F241</f>
        <v>0</v>
      </c>
      <c r="D736">
        <f>IF(ISERROR(VLOOKUP(C736,'Корпусы Premium Line гола'!$F$6:$AM$200,31,0))=TRUE,,VLOOKUP(C736,'Корпусы Premium Line гола'!$F$6:$AM$200,31,0))</f>
        <v>0</v>
      </c>
      <c r="E736">
        <f>IF(ISERROR(VLOOKUP(C736,'Корпусы Premium Line гола'!$F$6:$AM$200,33,0))=TRUE,,VLOOKUP(C736,'Корпусы Premium Line гола'!$F$6:$AM$200,33,0))</f>
        <v>0</v>
      </c>
      <c r="F736">
        <f>IF(ISERROR(VLOOKUP(C736,'Корпусы Premium Line гола'!$F$6:$AM$200,2,0))=TRUE,,VLOOKUP(C736,'Корпусы Premium Line гола'!$F$6:$AM$200,2,0))</f>
        <v>0</v>
      </c>
    </row>
    <row r="737" spans="1:6">
      <c r="A737">
        <f t="shared" si="25"/>
        <v>0</v>
      </c>
      <c r="B737">
        <f t="shared" si="26"/>
        <v>0</v>
      </c>
      <c r="C737">
        <f>'Корпусы Premium Line гола'!F242</f>
        <v>0</v>
      </c>
      <c r="D737">
        <f>IF(ISERROR(VLOOKUP(C737,'Корпусы Premium Line гола'!$F$6:$AM$200,31,0))=TRUE,,VLOOKUP(C737,'Корпусы Premium Line гола'!$F$6:$AM$200,31,0))</f>
        <v>0</v>
      </c>
      <c r="E737">
        <f>IF(ISERROR(VLOOKUP(C737,'Корпусы Premium Line гола'!$F$6:$AM$200,33,0))=TRUE,,VLOOKUP(C737,'Корпусы Premium Line гола'!$F$6:$AM$200,33,0))</f>
        <v>0</v>
      </c>
      <c r="F737">
        <f>IF(ISERROR(VLOOKUP(C737,'Корпусы Premium Line гола'!$F$6:$AM$200,2,0))=TRUE,,VLOOKUP(C737,'Корпусы Premium Line гола'!$F$6:$AM$200,2,0))</f>
        <v>0</v>
      </c>
    </row>
    <row r="738" spans="1:6">
      <c r="A738">
        <f t="shared" si="25"/>
        <v>0</v>
      </c>
      <c r="B738">
        <f t="shared" si="26"/>
        <v>0</v>
      </c>
      <c r="C738">
        <f>'Корпусы Premium Line гола'!F243</f>
        <v>0</v>
      </c>
      <c r="D738">
        <f>IF(ISERROR(VLOOKUP(C738,'Корпусы Premium Line гола'!$F$6:$AM$200,31,0))=TRUE,,VLOOKUP(C738,'Корпусы Premium Line гола'!$F$6:$AM$200,31,0))</f>
        <v>0</v>
      </c>
      <c r="E738">
        <f>IF(ISERROR(VLOOKUP(C738,'Корпусы Premium Line гола'!$F$6:$AM$200,33,0))=TRUE,,VLOOKUP(C738,'Корпусы Premium Line гола'!$F$6:$AM$200,33,0))</f>
        <v>0</v>
      </c>
      <c r="F738">
        <f>IF(ISERROR(VLOOKUP(C738,'Корпусы Premium Line гола'!$F$6:$AM$200,2,0))=TRUE,,VLOOKUP(C738,'Корпусы Premium Line гола'!$F$6:$AM$200,2,0))</f>
        <v>0</v>
      </c>
    </row>
    <row r="739" spans="1:6">
      <c r="A739">
        <f t="shared" si="25"/>
        <v>0</v>
      </c>
      <c r="B739">
        <f t="shared" si="26"/>
        <v>0</v>
      </c>
      <c r="C739">
        <f>'Корпусы Premium Line гола'!F244</f>
        <v>0</v>
      </c>
      <c r="D739">
        <f>IF(ISERROR(VLOOKUP(C739,'Корпусы Premium Line гола'!$F$6:$AM$200,31,0))=TRUE,,VLOOKUP(C739,'Корпусы Premium Line гола'!$F$6:$AM$200,31,0))</f>
        <v>0</v>
      </c>
      <c r="E739">
        <f>IF(ISERROR(VLOOKUP(C739,'Корпусы Premium Line гола'!$F$6:$AM$200,33,0))=TRUE,,VLOOKUP(C739,'Корпусы Premium Line гола'!$F$6:$AM$200,33,0))</f>
        <v>0</v>
      </c>
      <c r="F739">
        <f>IF(ISERROR(VLOOKUP(C739,'Корпусы Premium Line гола'!$F$6:$AM$200,2,0))=TRUE,,VLOOKUP(C739,'Корпусы Premium Line гола'!$F$6:$AM$200,2,0))</f>
        <v>0</v>
      </c>
    </row>
    <row r="740" spans="1:6">
      <c r="A740">
        <f t="shared" si="25"/>
        <v>0</v>
      </c>
      <c r="B740">
        <f t="shared" si="26"/>
        <v>0</v>
      </c>
      <c r="C740">
        <f>'Корпусы Premium Line гола'!F245</f>
        <v>0</v>
      </c>
      <c r="D740">
        <f>IF(ISERROR(VLOOKUP(C740,'Корпусы Premium Line гола'!$F$6:$AM$200,31,0))=TRUE,,VLOOKUP(C740,'Корпусы Premium Line гола'!$F$6:$AM$200,31,0))</f>
        <v>0</v>
      </c>
      <c r="E740">
        <f>IF(ISERROR(VLOOKUP(C740,'Корпусы Premium Line гола'!$F$6:$AM$200,33,0))=TRUE,,VLOOKUP(C740,'Корпусы Premium Line гола'!$F$6:$AM$200,33,0))</f>
        <v>0</v>
      </c>
      <c r="F740">
        <f>IF(ISERROR(VLOOKUP(C740,'Корпусы Premium Line гола'!$F$6:$AM$200,2,0))=TRUE,,VLOOKUP(C740,'Корпусы Premium Line гола'!$F$6:$AM$200,2,0))</f>
        <v>0</v>
      </c>
    </row>
    <row r="741" spans="1:6">
      <c r="A741">
        <f t="shared" si="25"/>
        <v>0</v>
      </c>
      <c r="B741">
        <f t="shared" si="26"/>
        <v>0</v>
      </c>
      <c r="C741">
        <f>'Корпусы Premium Line гола'!F246</f>
        <v>0</v>
      </c>
      <c r="D741">
        <f>IF(ISERROR(VLOOKUP(C741,'Корпусы Premium Line гола'!$F$6:$AM$200,31,0))=TRUE,,VLOOKUP(C741,'Корпусы Premium Line гола'!$F$6:$AM$200,31,0))</f>
        <v>0</v>
      </c>
      <c r="E741">
        <f>IF(ISERROR(VLOOKUP(C741,'Корпусы Premium Line гола'!$F$6:$AM$200,33,0))=TRUE,,VLOOKUP(C741,'Корпусы Premium Line гола'!$F$6:$AM$200,33,0))</f>
        <v>0</v>
      </c>
      <c r="F741">
        <f>IF(ISERROR(VLOOKUP(C741,'Корпусы Premium Line гола'!$F$6:$AM$200,2,0))=TRUE,,VLOOKUP(C741,'Корпусы Premium Line гола'!$F$6:$AM$200,2,0))</f>
        <v>0</v>
      </c>
    </row>
    <row r="742" spans="1:6">
      <c r="A742">
        <f t="shared" si="25"/>
        <v>0</v>
      </c>
      <c r="B742">
        <f t="shared" si="26"/>
        <v>0</v>
      </c>
      <c r="C742">
        <f>'Корпусы Premium Line гола'!F247</f>
        <v>0</v>
      </c>
      <c r="D742">
        <f>IF(ISERROR(VLOOKUP(C742,'Корпусы Premium Line гола'!$F$6:$AM$200,31,0))=TRUE,,VLOOKUP(C742,'Корпусы Premium Line гола'!$F$6:$AM$200,31,0))</f>
        <v>0</v>
      </c>
      <c r="E742">
        <f>IF(ISERROR(VLOOKUP(C742,'Корпусы Premium Line гола'!$F$6:$AM$200,33,0))=TRUE,,VLOOKUP(C742,'Корпусы Premium Line гола'!$F$6:$AM$200,33,0))</f>
        <v>0</v>
      </c>
      <c r="F742">
        <f>IF(ISERROR(VLOOKUP(C742,'Корпусы Premium Line гола'!$F$6:$AM$200,2,0))=TRUE,,VLOOKUP(C742,'Корпусы Premium Line гола'!$F$6:$AM$200,2,0))</f>
        <v>0</v>
      </c>
    </row>
    <row r="743" spans="1:6">
      <c r="A743">
        <f t="shared" si="25"/>
        <v>0</v>
      </c>
      <c r="B743">
        <f t="shared" si="26"/>
        <v>0</v>
      </c>
      <c r="C743">
        <f>'Корпусы Premium Line гола'!F248</f>
        <v>0</v>
      </c>
      <c r="D743">
        <f>IF(ISERROR(VLOOKUP(C743,'Корпусы Premium Line гола'!$F$6:$AM$200,31,0))=TRUE,,VLOOKUP(C743,'Корпусы Premium Line гола'!$F$6:$AM$200,31,0))</f>
        <v>0</v>
      </c>
      <c r="E743">
        <f>IF(ISERROR(VLOOKUP(C743,'Корпусы Premium Line гола'!$F$6:$AM$200,33,0))=TRUE,,VLOOKUP(C743,'Корпусы Premium Line гола'!$F$6:$AM$200,33,0))</f>
        <v>0</v>
      </c>
      <c r="F743">
        <f>IF(ISERROR(VLOOKUP(C743,'Корпусы Premium Line гола'!$F$6:$AM$200,2,0))=TRUE,,VLOOKUP(C743,'Корпусы Premium Line гола'!$F$6:$AM$200,2,0))</f>
        <v>0</v>
      </c>
    </row>
    <row r="744" spans="1:6">
      <c r="A744">
        <f t="shared" si="25"/>
        <v>0</v>
      </c>
      <c r="B744">
        <f t="shared" si="26"/>
        <v>0</v>
      </c>
      <c r="C744">
        <f>'Корпусы Premium Line гола'!F249</f>
        <v>0</v>
      </c>
      <c r="D744">
        <f>IF(ISERROR(VLOOKUP(C744,'Корпусы Premium Line гола'!$F$6:$AM$200,31,0))=TRUE,,VLOOKUP(C744,'Корпусы Premium Line гола'!$F$6:$AM$200,31,0))</f>
        <v>0</v>
      </c>
      <c r="E744">
        <f>IF(ISERROR(VLOOKUP(C744,'Корпусы Premium Line гола'!$F$6:$AM$200,33,0))=TRUE,,VLOOKUP(C744,'Корпусы Premium Line гола'!$F$6:$AM$200,33,0))</f>
        <v>0</v>
      </c>
      <c r="F744">
        <f>IF(ISERROR(VLOOKUP(C744,'Корпусы Premium Line гола'!$F$6:$AM$200,2,0))=TRUE,,VLOOKUP(C744,'Корпусы Premium Line гола'!$F$6:$AM$200,2,0))</f>
        <v>0</v>
      </c>
    </row>
    <row r="745" spans="1:6">
      <c r="A745">
        <f t="shared" si="25"/>
        <v>0</v>
      </c>
      <c r="B745">
        <f t="shared" si="26"/>
        <v>0</v>
      </c>
      <c r="C745">
        <f>'Корпусы Premium Line гола'!F250</f>
        <v>0</v>
      </c>
      <c r="D745">
        <f>IF(ISERROR(VLOOKUP(C745,'Корпусы Premium Line гола'!$F$6:$AM$200,31,0))=TRUE,,VLOOKUP(C745,'Корпусы Premium Line гола'!$F$6:$AM$200,31,0))</f>
        <v>0</v>
      </c>
      <c r="E745">
        <f>IF(ISERROR(VLOOKUP(C745,'Корпусы Premium Line гола'!$F$6:$AM$200,33,0))=TRUE,,VLOOKUP(C745,'Корпусы Premium Line гола'!$F$6:$AM$200,33,0))</f>
        <v>0</v>
      </c>
      <c r="F745">
        <f>IF(ISERROR(VLOOKUP(C745,'Корпусы Premium Line гола'!$F$6:$AM$200,2,0))=TRUE,,VLOOKUP(C745,'Корпусы Premium Line гола'!$F$6:$AM$200,2,0))</f>
        <v>0</v>
      </c>
    </row>
    <row r="746" spans="1:6">
      <c r="A746">
        <f t="shared" si="25"/>
        <v>0</v>
      </c>
      <c r="B746">
        <f t="shared" si="26"/>
        <v>0</v>
      </c>
      <c r="C746">
        <f>'Корпусы Premium Line гола'!F251</f>
        <v>0</v>
      </c>
      <c r="D746">
        <f>IF(ISERROR(VLOOKUP(C746,'Корпусы Premium Line гола'!$F$6:$AM$200,31,0))=TRUE,,VLOOKUP(C746,'Корпусы Premium Line гола'!$F$6:$AM$200,31,0))</f>
        <v>0</v>
      </c>
      <c r="E746">
        <f>IF(ISERROR(VLOOKUP(C746,'Корпусы Premium Line гола'!$F$6:$AM$200,33,0))=TRUE,,VLOOKUP(C746,'Корпусы Premium Line гола'!$F$6:$AM$200,33,0))</f>
        <v>0</v>
      </c>
      <c r="F746">
        <f>IF(ISERROR(VLOOKUP(C746,'Корпусы Premium Line гола'!$F$6:$AM$200,2,0))=TRUE,,VLOOKUP(C746,'Корпусы Premium Line гола'!$F$6:$AM$200,2,0))</f>
        <v>0</v>
      </c>
    </row>
    <row r="747" spans="1:6">
      <c r="A747">
        <f t="shared" si="25"/>
        <v>0</v>
      </c>
      <c r="B747">
        <f t="shared" si="26"/>
        <v>0</v>
      </c>
      <c r="C747">
        <f>'Корпусы Premium Line гола'!F252</f>
        <v>0</v>
      </c>
      <c r="D747">
        <f>IF(ISERROR(VLOOKUP(C747,'Корпусы Premium Line гола'!$F$6:$AM$200,31,0))=TRUE,,VLOOKUP(C747,'Корпусы Premium Line гола'!$F$6:$AM$200,31,0))</f>
        <v>0</v>
      </c>
      <c r="E747">
        <f>IF(ISERROR(VLOOKUP(C747,'Корпусы Premium Line гола'!$F$6:$AM$200,33,0))=TRUE,,VLOOKUP(C747,'Корпусы Premium Line гола'!$F$6:$AM$200,33,0))</f>
        <v>0</v>
      </c>
      <c r="F747">
        <f>IF(ISERROR(VLOOKUP(C747,'Корпусы Premium Line гола'!$F$6:$AM$200,2,0))=TRUE,,VLOOKUP(C747,'Корпусы Premium Line гола'!$F$6:$AM$200,2,0))</f>
        <v>0</v>
      </c>
    </row>
    <row r="748" spans="1:6">
      <c r="A748">
        <f t="shared" si="25"/>
        <v>0</v>
      </c>
      <c r="B748">
        <f t="shared" si="26"/>
        <v>0</v>
      </c>
      <c r="C748">
        <f>'Корпусы Premium Line гола'!F253</f>
        <v>0</v>
      </c>
      <c r="D748">
        <f>IF(ISERROR(VLOOKUP(C748,'Корпусы Premium Line гола'!$F$6:$AM$200,31,0))=TRUE,,VLOOKUP(C748,'Корпусы Premium Line гола'!$F$6:$AM$200,31,0))</f>
        <v>0</v>
      </c>
      <c r="E748">
        <f>IF(ISERROR(VLOOKUP(C748,'Корпусы Premium Line гола'!$F$6:$AM$200,33,0))=TRUE,,VLOOKUP(C748,'Корпусы Premium Line гола'!$F$6:$AM$200,33,0))</f>
        <v>0</v>
      </c>
      <c r="F748">
        <f>IF(ISERROR(VLOOKUP(C748,'Корпусы Premium Line гола'!$F$6:$AM$200,2,0))=TRUE,,VLOOKUP(C748,'Корпусы Premium Line гола'!$F$6:$AM$200,2,0))</f>
        <v>0</v>
      </c>
    </row>
    <row r="749" spans="1:6">
      <c r="A749">
        <f t="shared" si="25"/>
        <v>0</v>
      </c>
      <c r="B749">
        <f t="shared" si="26"/>
        <v>0</v>
      </c>
      <c r="C749">
        <f>'Корпусы Premium Line гола'!F254</f>
        <v>0</v>
      </c>
      <c r="D749">
        <f>IF(ISERROR(VLOOKUP(C749,'Корпусы Premium Line гола'!$F$6:$AM$200,31,0))=TRUE,,VLOOKUP(C749,'Корпусы Premium Line гола'!$F$6:$AM$200,31,0))</f>
        <v>0</v>
      </c>
      <c r="E749">
        <f>IF(ISERROR(VLOOKUP(C749,'Корпусы Premium Line гола'!$F$6:$AM$200,33,0))=TRUE,,VLOOKUP(C749,'Корпусы Premium Line гола'!$F$6:$AM$200,33,0))</f>
        <v>0</v>
      </c>
      <c r="F749">
        <f>IF(ISERROR(VLOOKUP(C749,'Корпусы Premium Line гола'!$F$6:$AM$200,2,0))=TRUE,,VLOOKUP(C749,'Корпусы Premium Line гола'!$F$6:$AM$200,2,0))</f>
        <v>0</v>
      </c>
    </row>
    <row r="750" spans="1:6">
      <c r="A750">
        <f t="shared" si="25"/>
        <v>0</v>
      </c>
      <c r="B750">
        <f t="shared" si="26"/>
        <v>0</v>
      </c>
      <c r="C750">
        <f>'Корпусы Premium Line гола'!F255</f>
        <v>0</v>
      </c>
      <c r="D750">
        <f>IF(ISERROR(VLOOKUP(C750,'Корпусы Premium Line гола'!$F$6:$AM$200,31,0))=TRUE,,VLOOKUP(C750,'Корпусы Premium Line гола'!$F$6:$AM$200,31,0))</f>
        <v>0</v>
      </c>
      <c r="E750">
        <f>IF(ISERROR(VLOOKUP(C750,'Корпусы Premium Line гола'!$F$6:$AM$200,33,0))=TRUE,,VLOOKUP(C750,'Корпусы Premium Line гола'!$F$6:$AM$200,33,0))</f>
        <v>0</v>
      </c>
      <c r="F750">
        <f>IF(ISERROR(VLOOKUP(C750,'Корпусы Premium Line гола'!$F$6:$AM$200,2,0))=TRUE,,VLOOKUP(C750,'Корпусы Premium Line гола'!$F$6:$AM$200,2,0))</f>
        <v>0</v>
      </c>
    </row>
    <row r="751" spans="1:6">
      <c r="A751">
        <f t="shared" si="25"/>
        <v>0</v>
      </c>
      <c r="B751">
        <f t="shared" si="26"/>
        <v>0</v>
      </c>
      <c r="C751">
        <f>'Корпусы Premium Line гола'!F256</f>
        <v>0</v>
      </c>
      <c r="D751">
        <f>IF(ISERROR(VLOOKUP(C751,'Корпусы Premium Line гола'!$F$6:$AM$200,31,0))=TRUE,,VLOOKUP(C751,'Корпусы Premium Line гола'!$F$6:$AM$200,31,0))</f>
        <v>0</v>
      </c>
      <c r="E751">
        <f>IF(ISERROR(VLOOKUP(C751,'Корпусы Premium Line гола'!$F$6:$AM$200,33,0))=TRUE,,VLOOKUP(C751,'Корпусы Premium Line гола'!$F$6:$AM$200,33,0))</f>
        <v>0</v>
      </c>
      <c r="F751">
        <f>IF(ISERROR(VLOOKUP(C751,'Корпусы Premium Line гола'!$F$6:$AM$200,2,0))=TRUE,,VLOOKUP(C751,'Корпусы Premium Line гола'!$F$6:$AM$200,2,0))</f>
        <v>0</v>
      </c>
    </row>
    <row r="752" spans="1:6">
      <c r="A752">
        <f t="shared" si="25"/>
        <v>0</v>
      </c>
      <c r="B752">
        <f t="shared" si="26"/>
        <v>0</v>
      </c>
      <c r="C752">
        <f>'Корпусы Premium Line гола'!F257</f>
        <v>0</v>
      </c>
      <c r="D752">
        <f>IF(ISERROR(VLOOKUP(C752,'Корпусы Premium Line гола'!$F$6:$AM$200,31,0))=TRUE,,VLOOKUP(C752,'Корпусы Premium Line гола'!$F$6:$AM$200,31,0))</f>
        <v>0</v>
      </c>
      <c r="E752">
        <f>IF(ISERROR(VLOOKUP(C752,'Корпусы Premium Line гола'!$F$6:$AM$200,33,0))=TRUE,,VLOOKUP(C752,'Корпусы Premium Line гола'!$F$6:$AM$200,33,0))</f>
        <v>0</v>
      </c>
      <c r="F752">
        <f>IF(ISERROR(VLOOKUP(C752,'Корпусы Premium Line гола'!$F$6:$AM$200,2,0))=TRUE,,VLOOKUP(C752,'Корпусы Premium Line гола'!$F$6:$AM$200,2,0))</f>
        <v>0</v>
      </c>
    </row>
    <row r="753" spans="1:6">
      <c r="A753">
        <f t="shared" si="25"/>
        <v>0</v>
      </c>
      <c r="B753">
        <f t="shared" si="26"/>
        <v>0</v>
      </c>
      <c r="C753">
        <f>'Корпусы Premium Line гола'!F258</f>
        <v>0</v>
      </c>
      <c r="D753">
        <f>IF(ISERROR(VLOOKUP(C753,'Корпусы Premium Line гола'!$F$6:$AM$200,31,0))=TRUE,,VLOOKUP(C753,'Корпусы Premium Line гола'!$F$6:$AM$200,31,0))</f>
        <v>0</v>
      </c>
      <c r="E753">
        <f>IF(ISERROR(VLOOKUP(C753,'Корпусы Premium Line гола'!$F$6:$AM$200,33,0))=TRUE,,VLOOKUP(C753,'Корпусы Premium Line гола'!$F$6:$AM$200,33,0))</f>
        <v>0</v>
      </c>
      <c r="F753">
        <f>IF(ISERROR(VLOOKUP(C753,'Корпусы Premium Line гола'!$F$6:$AM$200,2,0))=TRUE,,VLOOKUP(C753,'Корпусы Premium Line гола'!$F$6:$AM$200,2,0))</f>
        <v>0</v>
      </c>
    </row>
    <row r="754" spans="1:6">
      <c r="A754">
        <f t="shared" si="25"/>
        <v>0</v>
      </c>
      <c r="B754">
        <f t="shared" si="26"/>
        <v>0</v>
      </c>
      <c r="C754">
        <f>'Корпусы Premium Line гола'!F259</f>
        <v>0</v>
      </c>
      <c r="D754">
        <f>IF(ISERROR(VLOOKUP(C754,'Корпусы Premium Line гола'!$F$6:$AM$200,31,0))=TRUE,,VLOOKUP(C754,'Корпусы Premium Line гола'!$F$6:$AM$200,31,0))</f>
        <v>0</v>
      </c>
      <c r="E754">
        <f>IF(ISERROR(VLOOKUP(C754,'Корпусы Premium Line гола'!$F$6:$AM$200,33,0))=TRUE,,VLOOKUP(C754,'Корпусы Premium Line гола'!$F$6:$AM$200,33,0))</f>
        <v>0</v>
      </c>
      <c r="F754">
        <f>IF(ISERROR(VLOOKUP(C754,'Корпусы Premium Line гола'!$F$6:$AM$200,2,0))=TRUE,,VLOOKUP(C754,'Корпусы Premium Line гола'!$F$6:$AM$200,2,0))</f>
        <v>0</v>
      </c>
    </row>
    <row r="755" spans="1:6">
      <c r="A755">
        <f t="shared" si="25"/>
        <v>0</v>
      </c>
      <c r="B755">
        <f t="shared" si="26"/>
        <v>0</v>
      </c>
      <c r="C755">
        <f>'Корпусы Premium Line гола'!F260</f>
        <v>0</v>
      </c>
      <c r="D755">
        <f>IF(ISERROR(VLOOKUP(C755,'Корпусы Premium Line гола'!$F$6:$AM$200,31,0))=TRUE,,VLOOKUP(C755,'Корпусы Premium Line гола'!$F$6:$AM$200,31,0))</f>
        <v>0</v>
      </c>
      <c r="E755">
        <f>IF(ISERROR(VLOOKUP(C755,'Корпусы Premium Line гола'!$F$6:$AM$200,33,0))=TRUE,,VLOOKUP(C755,'Корпусы Premium Line гола'!$F$6:$AM$200,33,0))</f>
        <v>0</v>
      </c>
      <c r="F755">
        <f>IF(ISERROR(VLOOKUP(C755,'Корпусы Premium Line гола'!$F$6:$AM$200,2,0))=TRUE,,VLOOKUP(C755,'Корпусы Premium Line гола'!$F$6:$AM$200,2,0))</f>
        <v>0</v>
      </c>
    </row>
    <row r="756" spans="1:6">
      <c r="A756">
        <f t="shared" si="25"/>
        <v>0</v>
      </c>
      <c r="B756">
        <f t="shared" si="26"/>
        <v>0</v>
      </c>
      <c r="C756">
        <f>'Корпусы Premium Line гола'!F261</f>
        <v>0</v>
      </c>
      <c r="D756">
        <f>IF(ISERROR(VLOOKUP(C756,'Корпусы Premium Line гола'!$F$6:$AM$200,31,0))=TRUE,,VLOOKUP(C756,'Корпусы Premium Line гола'!$F$6:$AM$200,31,0))</f>
        <v>0</v>
      </c>
      <c r="E756">
        <f>IF(ISERROR(VLOOKUP(C756,'Корпусы Premium Line гола'!$F$6:$AM$200,33,0))=TRUE,,VLOOKUP(C756,'Корпусы Premium Line гола'!$F$6:$AM$200,33,0))</f>
        <v>0</v>
      </c>
      <c r="F756">
        <f>IF(ISERROR(VLOOKUP(C756,'Корпусы Premium Line гола'!$F$6:$AM$200,2,0))=TRUE,,VLOOKUP(C756,'Корпусы Premium Line гола'!$F$6:$AM$200,2,0))</f>
        <v>0</v>
      </c>
    </row>
    <row r="757" spans="1:6">
      <c r="A757">
        <f t="shared" si="25"/>
        <v>0</v>
      </c>
      <c r="B757">
        <f t="shared" si="26"/>
        <v>0</v>
      </c>
      <c r="C757">
        <f>'Корпусы Premium Line гола'!F262</f>
        <v>0</v>
      </c>
      <c r="D757">
        <f>IF(ISERROR(VLOOKUP(C757,'Корпусы Premium Line гола'!$F$6:$AM$200,31,0))=TRUE,,VLOOKUP(C757,'Корпусы Premium Line гола'!$F$6:$AM$200,31,0))</f>
        <v>0</v>
      </c>
      <c r="E757">
        <f>IF(ISERROR(VLOOKUP(C757,'Корпусы Premium Line гола'!$F$6:$AM$200,33,0))=TRUE,,VLOOKUP(C757,'Корпусы Premium Line гола'!$F$6:$AM$200,33,0))</f>
        <v>0</v>
      </c>
      <c r="F757">
        <f>IF(ISERROR(VLOOKUP(C757,'Корпусы Premium Line гола'!$F$6:$AM$200,2,0))=TRUE,,VLOOKUP(C757,'Корпусы Premium Line гола'!$F$6:$AM$200,2,0))</f>
        <v>0</v>
      </c>
    </row>
    <row r="758" spans="1:6">
      <c r="A758">
        <f t="shared" ref="A758:A799" si="27">IF(D758&gt;0,1,0)</f>
        <v>0</v>
      </c>
      <c r="B758">
        <f t="shared" ref="B758:B799" si="28">B757+A758</f>
        <v>0</v>
      </c>
      <c r="C758">
        <f>'Корпусы Premium Line гола'!F263</f>
        <v>0</v>
      </c>
      <c r="D758">
        <f>IF(ISERROR(VLOOKUP(C758,'Корпусы Premium Line гола'!$F$6:$AM$200,31,0))=TRUE,,VLOOKUP(C758,'Корпусы Premium Line гола'!$F$6:$AM$200,31,0))</f>
        <v>0</v>
      </c>
      <c r="E758">
        <f>IF(ISERROR(VLOOKUP(C758,'Корпусы Premium Line гола'!$F$6:$AM$200,33,0))=TRUE,,VLOOKUP(C758,'Корпусы Premium Line гола'!$F$6:$AM$200,33,0))</f>
        <v>0</v>
      </c>
      <c r="F758">
        <f>IF(ISERROR(VLOOKUP(C758,'Корпусы Premium Line гола'!$F$6:$AM$200,2,0))=TRUE,,VLOOKUP(C758,'Корпусы Premium Line гола'!$F$6:$AM$200,2,0))</f>
        <v>0</v>
      </c>
    </row>
    <row r="759" spans="1:6">
      <c r="A759">
        <f t="shared" si="27"/>
        <v>0</v>
      </c>
      <c r="B759">
        <f t="shared" si="28"/>
        <v>0</v>
      </c>
      <c r="C759">
        <f>'Корпусы Premium Line гола'!F264</f>
        <v>0</v>
      </c>
      <c r="D759">
        <f>IF(ISERROR(VLOOKUP(C759,'Корпусы Premium Line гола'!$F$6:$AM$200,31,0))=TRUE,,VLOOKUP(C759,'Корпусы Premium Line гола'!$F$6:$AM$200,31,0))</f>
        <v>0</v>
      </c>
      <c r="E759">
        <f>IF(ISERROR(VLOOKUP(C759,'Корпусы Premium Line гола'!$F$6:$AM$200,33,0))=TRUE,,VLOOKUP(C759,'Корпусы Premium Line гола'!$F$6:$AM$200,33,0))</f>
        <v>0</v>
      </c>
      <c r="F759">
        <f>IF(ISERROR(VLOOKUP(C759,'Корпусы Premium Line гола'!$F$6:$AM$200,2,0))=TRUE,,VLOOKUP(C759,'Корпусы Premium Line гола'!$F$6:$AM$200,2,0))</f>
        <v>0</v>
      </c>
    </row>
    <row r="760" spans="1:6">
      <c r="A760">
        <f t="shared" si="27"/>
        <v>0</v>
      </c>
      <c r="B760">
        <f t="shared" si="28"/>
        <v>0</v>
      </c>
      <c r="C760">
        <f>'Корпусы Premium Line гола'!F265</f>
        <v>0</v>
      </c>
      <c r="D760">
        <f>IF(ISERROR(VLOOKUP(C760,'Корпусы Premium Line гола'!$F$6:$AM$200,31,0))=TRUE,,VLOOKUP(C760,'Корпусы Premium Line гола'!$F$6:$AM$200,31,0))</f>
        <v>0</v>
      </c>
      <c r="E760">
        <f>IF(ISERROR(VLOOKUP(C760,'Корпусы Premium Line гола'!$F$6:$AM$200,33,0))=TRUE,,VLOOKUP(C760,'Корпусы Premium Line гола'!$F$6:$AM$200,33,0))</f>
        <v>0</v>
      </c>
      <c r="F760">
        <f>IF(ISERROR(VLOOKUP(C760,'Корпусы Premium Line гола'!$F$6:$AM$200,2,0))=TRUE,,VLOOKUP(C760,'Корпусы Premium Line гола'!$F$6:$AM$200,2,0))</f>
        <v>0</v>
      </c>
    </row>
    <row r="761" spans="1:6">
      <c r="A761">
        <f t="shared" si="27"/>
        <v>0</v>
      </c>
      <c r="B761">
        <f t="shared" si="28"/>
        <v>0</v>
      </c>
      <c r="C761">
        <f>'Корпусы Premium Line гола'!F266</f>
        <v>0</v>
      </c>
      <c r="D761">
        <f>IF(ISERROR(VLOOKUP(C761,'Корпусы Premium Line гола'!$F$6:$AM$200,31,0))=TRUE,,VLOOKUP(C761,'Корпусы Premium Line гола'!$F$6:$AM$200,31,0))</f>
        <v>0</v>
      </c>
      <c r="E761">
        <f>IF(ISERROR(VLOOKUP(C761,'Корпусы Premium Line гола'!$F$6:$AM$200,33,0))=TRUE,,VLOOKUP(C761,'Корпусы Premium Line гола'!$F$6:$AM$200,33,0))</f>
        <v>0</v>
      </c>
      <c r="F761">
        <f>IF(ISERROR(VLOOKUP(C761,'Корпусы Premium Line гола'!$F$6:$AM$200,2,0))=TRUE,,VLOOKUP(C761,'Корпусы Premium Line гола'!$F$6:$AM$200,2,0))</f>
        <v>0</v>
      </c>
    </row>
    <row r="762" spans="1:6">
      <c r="A762">
        <f t="shared" si="27"/>
        <v>0</v>
      </c>
      <c r="B762">
        <f t="shared" si="28"/>
        <v>0</v>
      </c>
      <c r="C762">
        <f>'Корпусы Premium Line гола'!F267</f>
        <v>0</v>
      </c>
      <c r="D762">
        <f>IF(ISERROR(VLOOKUP(C762,'Корпусы Premium Line гола'!$F$6:$AM$200,31,0))=TRUE,,VLOOKUP(C762,'Корпусы Premium Line гола'!$F$6:$AM$200,31,0))</f>
        <v>0</v>
      </c>
      <c r="E762">
        <f>IF(ISERROR(VLOOKUP(C762,'Корпусы Premium Line гола'!$F$6:$AM$200,33,0))=TRUE,,VLOOKUP(C762,'Корпусы Premium Line гола'!$F$6:$AM$200,33,0))</f>
        <v>0</v>
      </c>
      <c r="F762">
        <f>IF(ISERROR(VLOOKUP(C762,'Корпусы Premium Line гола'!$F$6:$AM$200,2,0))=TRUE,,VLOOKUP(C762,'Корпусы Premium Line гола'!$F$6:$AM$200,2,0))</f>
        <v>0</v>
      </c>
    </row>
    <row r="763" spans="1:6">
      <c r="A763">
        <f t="shared" si="27"/>
        <v>0</v>
      </c>
      <c r="B763">
        <f t="shared" si="28"/>
        <v>0</v>
      </c>
      <c r="C763">
        <f>'Корпусы Premium Line гола'!F268</f>
        <v>0</v>
      </c>
      <c r="D763">
        <f>IF(ISERROR(VLOOKUP(C763,'Корпусы Premium Line гола'!$F$6:$AM$200,31,0))=TRUE,,VLOOKUP(C763,'Корпусы Premium Line гола'!$F$6:$AM$200,31,0))</f>
        <v>0</v>
      </c>
      <c r="E763">
        <f>IF(ISERROR(VLOOKUP(C763,'Корпусы Premium Line гола'!$F$6:$AM$200,33,0))=TRUE,,VLOOKUP(C763,'Корпусы Premium Line гола'!$F$6:$AM$200,33,0))</f>
        <v>0</v>
      </c>
      <c r="F763">
        <f>IF(ISERROR(VLOOKUP(C763,'Корпусы Premium Line гола'!$F$6:$AM$200,2,0))=TRUE,,VLOOKUP(C763,'Корпусы Premium Line гола'!$F$6:$AM$200,2,0))</f>
        <v>0</v>
      </c>
    </row>
    <row r="764" spans="1:6">
      <c r="A764">
        <f t="shared" si="27"/>
        <v>0</v>
      </c>
      <c r="B764">
        <f t="shared" si="28"/>
        <v>0</v>
      </c>
      <c r="C764">
        <f>'Корпусы Premium Line гола'!F269</f>
        <v>0</v>
      </c>
      <c r="D764">
        <f>IF(ISERROR(VLOOKUP(C764,'Корпусы Premium Line гола'!$F$6:$AM$200,31,0))=TRUE,,VLOOKUP(C764,'Корпусы Premium Line гола'!$F$6:$AM$200,31,0))</f>
        <v>0</v>
      </c>
      <c r="E764">
        <f>IF(ISERROR(VLOOKUP(C764,'Корпусы Premium Line гола'!$F$6:$AM$200,33,0))=TRUE,,VLOOKUP(C764,'Корпусы Premium Line гола'!$F$6:$AM$200,33,0))</f>
        <v>0</v>
      </c>
      <c r="F764">
        <f>IF(ISERROR(VLOOKUP(C764,'Корпусы Premium Line гола'!$F$6:$AM$200,2,0))=TRUE,,VLOOKUP(C764,'Корпусы Premium Line гола'!$F$6:$AM$200,2,0))</f>
        <v>0</v>
      </c>
    </row>
    <row r="765" spans="1:6">
      <c r="A765">
        <f t="shared" si="27"/>
        <v>0</v>
      </c>
      <c r="B765">
        <f t="shared" si="28"/>
        <v>0</v>
      </c>
      <c r="C765">
        <f>'Корпусы Premium Line гола'!F270</f>
        <v>0</v>
      </c>
      <c r="D765">
        <f>IF(ISERROR(VLOOKUP(C765,'Корпусы Premium Line гола'!$F$6:$AM$200,31,0))=TRUE,,VLOOKUP(C765,'Корпусы Premium Line гола'!$F$6:$AM$200,31,0))</f>
        <v>0</v>
      </c>
      <c r="E765">
        <f>IF(ISERROR(VLOOKUP(C765,'Корпусы Premium Line гола'!$F$6:$AM$200,33,0))=TRUE,,VLOOKUP(C765,'Корпусы Premium Line гола'!$F$6:$AM$200,33,0))</f>
        <v>0</v>
      </c>
      <c r="F765">
        <f>IF(ISERROR(VLOOKUP(C765,'Корпусы Premium Line гола'!$F$6:$AM$200,2,0))=TRUE,,VLOOKUP(C765,'Корпусы Premium Line гола'!$F$6:$AM$200,2,0))</f>
        <v>0</v>
      </c>
    </row>
    <row r="766" spans="1:6">
      <c r="A766">
        <f t="shared" si="27"/>
        <v>0</v>
      </c>
      <c r="B766">
        <f t="shared" si="28"/>
        <v>0</v>
      </c>
      <c r="C766">
        <f>'Корпусы Premium Line гола'!F271</f>
        <v>0</v>
      </c>
      <c r="D766">
        <f>IF(ISERROR(VLOOKUP(C766,'Корпусы Premium Line гола'!$F$6:$AM$200,31,0))=TRUE,,VLOOKUP(C766,'Корпусы Premium Line гола'!$F$6:$AM$200,31,0))</f>
        <v>0</v>
      </c>
      <c r="E766">
        <f>IF(ISERROR(VLOOKUP(C766,'Корпусы Premium Line гола'!$F$6:$AM$200,33,0))=TRUE,,VLOOKUP(C766,'Корпусы Premium Line гола'!$F$6:$AM$200,33,0))</f>
        <v>0</v>
      </c>
      <c r="F766">
        <f>IF(ISERROR(VLOOKUP(C766,'Корпусы Premium Line гола'!$F$6:$AM$200,2,0))=TRUE,,VLOOKUP(C766,'Корпусы Premium Line гола'!$F$6:$AM$200,2,0))</f>
        <v>0</v>
      </c>
    </row>
    <row r="767" spans="1:6">
      <c r="A767">
        <f t="shared" si="27"/>
        <v>0</v>
      </c>
      <c r="B767">
        <f t="shared" si="28"/>
        <v>0</v>
      </c>
      <c r="C767">
        <f>'Корпусы Premium Line гола'!F272</f>
        <v>0</v>
      </c>
      <c r="D767">
        <f>IF(ISERROR(VLOOKUP(C767,'Корпусы Premium Line гола'!$F$6:$AM$200,31,0))=TRUE,,VLOOKUP(C767,'Корпусы Premium Line гола'!$F$6:$AM$200,31,0))</f>
        <v>0</v>
      </c>
      <c r="E767">
        <f>IF(ISERROR(VLOOKUP(C767,'Корпусы Premium Line гола'!$F$6:$AM$200,33,0))=TRUE,,VLOOKUP(C767,'Корпусы Premium Line гола'!$F$6:$AM$200,33,0))</f>
        <v>0</v>
      </c>
      <c r="F767">
        <f>IF(ISERROR(VLOOKUP(C767,'Корпусы Premium Line гола'!$F$6:$AM$200,2,0))=TRUE,,VLOOKUP(C767,'Корпусы Premium Line гола'!$F$6:$AM$200,2,0))</f>
        <v>0</v>
      </c>
    </row>
    <row r="768" spans="1:6">
      <c r="A768">
        <f t="shared" si="27"/>
        <v>0</v>
      </c>
      <c r="B768">
        <f t="shared" si="28"/>
        <v>0</v>
      </c>
      <c r="C768">
        <f>'Корпусы Premium Line гола'!F273</f>
        <v>0</v>
      </c>
      <c r="D768">
        <f>IF(ISERROR(VLOOKUP(C768,'Корпусы Premium Line гола'!$F$6:$AM$200,31,0))=TRUE,,VLOOKUP(C768,'Корпусы Premium Line гола'!$F$6:$AM$200,31,0))</f>
        <v>0</v>
      </c>
      <c r="E768">
        <f>IF(ISERROR(VLOOKUP(C768,'Корпусы Premium Line гола'!$F$6:$AM$200,33,0))=TRUE,,VLOOKUP(C768,'Корпусы Premium Line гола'!$F$6:$AM$200,33,0))</f>
        <v>0</v>
      </c>
      <c r="F768">
        <f>IF(ISERROR(VLOOKUP(C768,'Корпусы Premium Line гола'!$F$6:$AM$200,2,0))=TRUE,,VLOOKUP(C768,'Корпусы Premium Line гола'!$F$6:$AM$200,2,0))</f>
        <v>0</v>
      </c>
    </row>
    <row r="769" spans="1:6">
      <c r="A769">
        <f t="shared" si="27"/>
        <v>0</v>
      </c>
      <c r="B769">
        <f t="shared" si="28"/>
        <v>0</v>
      </c>
      <c r="C769">
        <f>'Корпусы Premium Line гола'!F274</f>
        <v>0</v>
      </c>
      <c r="D769">
        <f>IF(ISERROR(VLOOKUP(C769,'Корпусы Premium Line гола'!$F$6:$AM$200,31,0))=TRUE,,VLOOKUP(C769,'Корпусы Premium Line гола'!$F$6:$AM$200,31,0))</f>
        <v>0</v>
      </c>
      <c r="E769">
        <f>IF(ISERROR(VLOOKUP(C769,'Корпусы Premium Line гола'!$F$6:$AM$200,33,0))=TRUE,,VLOOKUP(C769,'Корпусы Premium Line гола'!$F$6:$AM$200,33,0))</f>
        <v>0</v>
      </c>
      <c r="F769">
        <f>IF(ISERROR(VLOOKUP(C769,'Корпусы Premium Line гола'!$F$6:$AM$200,2,0))=TRUE,,VLOOKUP(C769,'Корпусы Premium Line гола'!$F$6:$AM$200,2,0))</f>
        <v>0</v>
      </c>
    </row>
    <row r="770" spans="1:6">
      <c r="A770">
        <f t="shared" si="27"/>
        <v>0</v>
      </c>
      <c r="B770">
        <f t="shared" si="28"/>
        <v>0</v>
      </c>
      <c r="C770">
        <f>'Корпусы Premium Line гола'!F275</f>
        <v>0</v>
      </c>
      <c r="D770">
        <f>IF(ISERROR(VLOOKUP(C770,'Корпусы Premium Line гола'!$F$6:$AM$200,31,0))=TRUE,,VLOOKUP(C770,'Корпусы Premium Line гола'!$F$6:$AM$200,31,0))</f>
        <v>0</v>
      </c>
      <c r="E770">
        <f>IF(ISERROR(VLOOKUP(C770,'Корпусы Premium Line гола'!$F$6:$AM$200,33,0))=TRUE,,VLOOKUP(C770,'Корпусы Premium Line гола'!$F$6:$AM$200,33,0))</f>
        <v>0</v>
      </c>
      <c r="F770">
        <f>IF(ISERROR(VLOOKUP(C770,'Корпусы Premium Line гола'!$F$6:$AM$200,2,0))=TRUE,,VLOOKUP(C770,'Корпусы Premium Line гола'!$F$6:$AM$200,2,0))</f>
        <v>0</v>
      </c>
    </row>
    <row r="771" spans="1:6">
      <c r="A771">
        <f t="shared" si="27"/>
        <v>0</v>
      </c>
      <c r="B771">
        <f t="shared" si="28"/>
        <v>0</v>
      </c>
      <c r="C771">
        <f>'Корпусы Premium Line гола'!F276</f>
        <v>0</v>
      </c>
      <c r="D771">
        <f>IF(ISERROR(VLOOKUP(C771,'Корпусы Premium Line гола'!$F$6:$AM$200,31,0))=TRUE,,VLOOKUP(C771,'Корпусы Premium Line гола'!$F$6:$AM$200,31,0))</f>
        <v>0</v>
      </c>
      <c r="E771">
        <f>IF(ISERROR(VLOOKUP(C771,'Корпусы Premium Line гола'!$F$6:$AM$200,33,0))=TRUE,,VLOOKUP(C771,'Корпусы Premium Line гола'!$F$6:$AM$200,33,0))</f>
        <v>0</v>
      </c>
      <c r="F771">
        <f>IF(ISERROR(VLOOKUP(C771,'Корпусы Premium Line гола'!$F$6:$AM$200,2,0))=TRUE,,VLOOKUP(C771,'Корпусы Premium Line гола'!$F$6:$AM$200,2,0))</f>
        <v>0</v>
      </c>
    </row>
    <row r="772" spans="1:6">
      <c r="A772">
        <f t="shared" si="27"/>
        <v>0</v>
      </c>
      <c r="B772">
        <f t="shared" si="28"/>
        <v>0</v>
      </c>
      <c r="C772">
        <f>'Корпусы Premium Line гола'!F277</f>
        <v>0</v>
      </c>
      <c r="D772">
        <f>IF(ISERROR(VLOOKUP(C772,'Корпусы Premium Line гола'!$F$6:$AM$200,31,0))=TRUE,,VLOOKUP(C772,'Корпусы Premium Line гола'!$F$6:$AM$200,31,0))</f>
        <v>0</v>
      </c>
      <c r="E772">
        <f>IF(ISERROR(VLOOKUP(C772,'Корпусы Premium Line гола'!$F$6:$AM$200,33,0))=TRUE,,VLOOKUP(C772,'Корпусы Premium Line гола'!$F$6:$AM$200,33,0))</f>
        <v>0</v>
      </c>
      <c r="F772">
        <f>IF(ISERROR(VLOOKUP(C772,'Корпусы Premium Line гола'!$F$6:$AM$200,2,0))=TRUE,,VLOOKUP(C772,'Корпусы Premium Line гола'!$F$6:$AM$200,2,0))</f>
        <v>0</v>
      </c>
    </row>
    <row r="773" spans="1:6">
      <c r="A773">
        <f t="shared" si="27"/>
        <v>0</v>
      </c>
      <c r="B773">
        <f t="shared" si="28"/>
        <v>0</v>
      </c>
      <c r="C773">
        <f>'Корпусы Premium Line гола'!F278</f>
        <v>0</v>
      </c>
      <c r="D773">
        <f>IF(ISERROR(VLOOKUP(C773,'Корпусы Premium Line гола'!$F$6:$AM$200,31,0))=TRUE,,VLOOKUP(C773,'Корпусы Premium Line гола'!$F$6:$AM$200,31,0))</f>
        <v>0</v>
      </c>
      <c r="E773">
        <f>IF(ISERROR(VLOOKUP(C773,'Корпусы Premium Line гола'!$F$6:$AM$200,33,0))=TRUE,,VLOOKUP(C773,'Корпусы Premium Line гола'!$F$6:$AM$200,33,0))</f>
        <v>0</v>
      </c>
      <c r="F773">
        <f>IF(ISERROR(VLOOKUP(C773,'Корпусы Premium Line гола'!$F$6:$AM$200,2,0))=TRUE,,VLOOKUP(C773,'Корпусы Premium Line гола'!$F$6:$AM$200,2,0))</f>
        <v>0</v>
      </c>
    </row>
    <row r="774" spans="1:6">
      <c r="A774">
        <f t="shared" si="27"/>
        <v>0</v>
      </c>
      <c r="B774">
        <f t="shared" si="28"/>
        <v>0</v>
      </c>
      <c r="C774">
        <f>'Корпусы Premium Line гола'!F279</f>
        <v>0</v>
      </c>
      <c r="D774">
        <f>IF(ISERROR(VLOOKUP(C774,'Корпусы Premium Line гола'!$F$6:$AM$200,31,0))=TRUE,,VLOOKUP(C774,'Корпусы Premium Line гола'!$F$6:$AM$200,31,0))</f>
        <v>0</v>
      </c>
      <c r="E774">
        <f>IF(ISERROR(VLOOKUP(C774,'Корпусы Premium Line гола'!$F$6:$AM$200,33,0))=TRUE,,VLOOKUP(C774,'Корпусы Premium Line гола'!$F$6:$AM$200,33,0))</f>
        <v>0</v>
      </c>
      <c r="F774">
        <f>IF(ISERROR(VLOOKUP(C774,'Корпусы Premium Line гола'!$F$6:$AM$200,2,0))=TRUE,,VLOOKUP(C774,'Корпусы Premium Line гола'!$F$6:$AM$200,2,0))</f>
        <v>0</v>
      </c>
    </row>
    <row r="775" spans="1:6">
      <c r="A775">
        <f t="shared" si="27"/>
        <v>0</v>
      </c>
      <c r="B775">
        <f t="shared" si="28"/>
        <v>0</v>
      </c>
      <c r="C775">
        <f>'Корпусы Premium Line гола'!F280</f>
        <v>0</v>
      </c>
      <c r="D775">
        <f>IF(ISERROR(VLOOKUP(C775,'Корпусы Premium Line гола'!$F$6:$AM$200,31,0))=TRUE,,VLOOKUP(C775,'Корпусы Premium Line гола'!$F$6:$AM$200,31,0))</f>
        <v>0</v>
      </c>
      <c r="E775">
        <f>IF(ISERROR(VLOOKUP(C775,'Корпусы Premium Line гола'!$F$6:$AM$200,33,0))=TRUE,,VLOOKUP(C775,'Корпусы Premium Line гола'!$F$6:$AM$200,33,0))</f>
        <v>0</v>
      </c>
      <c r="F775">
        <f>IF(ISERROR(VLOOKUP(C775,'Корпусы Premium Line гола'!$F$6:$AM$200,2,0))=TRUE,,VLOOKUP(C775,'Корпусы Premium Line гола'!$F$6:$AM$200,2,0))</f>
        <v>0</v>
      </c>
    </row>
    <row r="776" spans="1:6">
      <c r="A776">
        <f t="shared" si="27"/>
        <v>0</v>
      </c>
      <c r="B776">
        <f t="shared" si="28"/>
        <v>0</v>
      </c>
      <c r="C776">
        <f>'Корпусы Premium Line гола'!F281</f>
        <v>0</v>
      </c>
      <c r="D776">
        <f>IF(ISERROR(VLOOKUP(C776,'Корпусы Premium Line гола'!$F$6:$AM$200,31,0))=TRUE,,VLOOKUP(C776,'Корпусы Premium Line гола'!$F$6:$AM$200,31,0))</f>
        <v>0</v>
      </c>
      <c r="E776">
        <f>IF(ISERROR(VLOOKUP(C776,'Корпусы Premium Line гола'!$F$6:$AM$200,33,0))=TRUE,,VLOOKUP(C776,'Корпусы Premium Line гола'!$F$6:$AM$200,33,0))</f>
        <v>0</v>
      </c>
      <c r="F776">
        <f>IF(ISERROR(VLOOKUP(C776,'Корпусы Premium Line гола'!$F$6:$AM$200,2,0))=TRUE,,VLOOKUP(C776,'Корпусы Premium Line гола'!$F$6:$AM$200,2,0))</f>
        <v>0</v>
      </c>
    </row>
    <row r="777" spans="1:6">
      <c r="A777">
        <f t="shared" si="27"/>
        <v>0</v>
      </c>
      <c r="B777">
        <f t="shared" si="28"/>
        <v>0</v>
      </c>
      <c r="C777">
        <f>'Корпусы Premium Line гола'!F282</f>
        <v>0</v>
      </c>
      <c r="D777">
        <f>IF(ISERROR(VLOOKUP(C777,'Корпусы Premium Line гола'!$F$6:$AM$200,31,0))=TRUE,,VLOOKUP(C777,'Корпусы Premium Line гола'!$F$6:$AM$200,31,0))</f>
        <v>0</v>
      </c>
      <c r="E777">
        <f>IF(ISERROR(VLOOKUP(C777,'Корпусы Premium Line гола'!$F$6:$AM$200,33,0))=TRUE,,VLOOKUP(C777,'Корпусы Premium Line гола'!$F$6:$AM$200,33,0))</f>
        <v>0</v>
      </c>
      <c r="F777">
        <f>IF(ISERROR(VLOOKUP(C777,'Корпусы Premium Line гола'!$F$6:$AM$200,2,0))=TRUE,,VLOOKUP(C777,'Корпусы Premium Line гола'!$F$6:$AM$200,2,0))</f>
        <v>0</v>
      </c>
    </row>
    <row r="778" spans="1:6">
      <c r="A778">
        <f t="shared" si="27"/>
        <v>0</v>
      </c>
      <c r="B778">
        <f t="shared" si="28"/>
        <v>0</v>
      </c>
      <c r="C778">
        <f>'Корпусы Premium Line гола'!F283</f>
        <v>0</v>
      </c>
      <c r="D778">
        <f>IF(ISERROR(VLOOKUP(C778,'Корпусы Premium Line гола'!$F$6:$AM$200,31,0))=TRUE,,VLOOKUP(C778,'Корпусы Premium Line гола'!$F$6:$AM$200,31,0))</f>
        <v>0</v>
      </c>
      <c r="E778">
        <f>IF(ISERROR(VLOOKUP(C778,'Корпусы Premium Line гола'!$F$6:$AM$200,33,0))=TRUE,,VLOOKUP(C778,'Корпусы Premium Line гола'!$F$6:$AM$200,33,0))</f>
        <v>0</v>
      </c>
      <c r="F778">
        <f>IF(ISERROR(VLOOKUP(C778,'Корпусы Premium Line гола'!$F$6:$AM$200,2,0))=TRUE,,VLOOKUP(C778,'Корпусы Premium Line гола'!$F$6:$AM$200,2,0))</f>
        <v>0</v>
      </c>
    </row>
    <row r="779" spans="1:6">
      <c r="A779">
        <f t="shared" si="27"/>
        <v>0</v>
      </c>
      <c r="B779">
        <f t="shared" si="28"/>
        <v>0</v>
      </c>
      <c r="C779">
        <f>'Корпусы Premium Line гола'!F284</f>
        <v>0</v>
      </c>
      <c r="D779">
        <f>IF(ISERROR(VLOOKUP(C779,'Корпусы Premium Line гола'!$F$6:$AM$200,31,0))=TRUE,,VLOOKUP(C779,'Корпусы Premium Line гола'!$F$6:$AM$200,31,0))</f>
        <v>0</v>
      </c>
      <c r="E779">
        <f>IF(ISERROR(VLOOKUP(C779,'Корпусы Premium Line гола'!$F$6:$AM$200,33,0))=TRUE,,VLOOKUP(C779,'Корпусы Premium Line гола'!$F$6:$AM$200,33,0))</f>
        <v>0</v>
      </c>
      <c r="F779">
        <f>IF(ISERROR(VLOOKUP(C779,'Корпусы Premium Line гола'!$F$6:$AM$200,2,0))=TRUE,,VLOOKUP(C779,'Корпусы Premium Line гола'!$F$6:$AM$200,2,0))</f>
        <v>0</v>
      </c>
    </row>
    <row r="780" spans="1:6">
      <c r="A780">
        <f t="shared" si="27"/>
        <v>0</v>
      </c>
      <c r="B780">
        <f t="shared" si="28"/>
        <v>0</v>
      </c>
      <c r="C780">
        <f>'Корпусы Premium Line гола'!F285</f>
        <v>0</v>
      </c>
      <c r="D780">
        <f>IF(ISERROR(VLOOKUP(C780,'Корпусы Premium Line гола'!$F$6:$AM$200,31,0))=TRUE,,VLOOKUP(C780,'Корпусы Premium Line гола'!$F$6:$AM$200,31,0))</f>
        <v>0</v>
      </c>
      <c r="E780">
        <f>IF(ISERROR(VLOOKUP(C780,'Корпусы Premium Line гола'!$F$6:$AM$200,33,0))=TRUE,,VLOOKUP(C780,'Корпусы Premium Line гола'!$F$6:$AM$200,33,0))</f>
        <v>0</v>
      </c>
      <c r="F780">
        <f>IF(ISERROR(VLOOKUP(C780,'Корпусы Premium Line гола'!$F$6:$AM$200,2,0))=TRUE,,VLOOKUP(C780,'Корпусы Premium Line гола'!$F$6:$AM$200,2,0))</f>
        <v>0</v>
      </c>
    </row>
    <row r="781" spans="1:6">
      <c r="A781">
        <f t="shared" si="27"/>
        <v>0</v>
      </c>
      <c r="B781">
        <f t="shared" si="28"/>
        <v>0</v>
      </c>
      <c r="C781">
        <f>'Корпусы Premium Line гола'!F286</f>
        <v>0</v>
      </c>
      <c r="D781">
        <f>IF(ISERROR(VLOOKUP(C781,'Корпусы Premium Line гола'!$F$6:$AM$200,31,0))=TRUE,,VLOOKUP(C781,'Корпусы Premium Line гола'!$F$6:$AM$200,31,0))</f>
        <v>0</v>
      </c>
      <c r="E781">
        <f>IF(ISERROR(VLOOKUP(C781,'Корпусы Premium Line гола'!$F$6:$AM$200,33,0))=TRUE,,VLOOKUP(C781,'Корпусы Premium Line гола'!$F$6:$AM$200,33,0))</f>
        <v>0</v>
      </c>
      <c r="F781">
        <f>IF(ISERROR(VLOOKUP(C781,'Корпусы Premium Line гола'!$F$6:$AM$200,2,0))=TRUE,,VLOOKUP(C781,'Корпусы Premium Line гола'!$F$6:$AM$200,2,0))</f>
        <v>0</v>
      </c>
    </row>
    <row r="782" spans="1:6">
      <c r="A782">
        <f t="shared" si="27"/>
        <v>0</v>
      </c>
      <c r="B782">
        <f t="shared" si="28"/>
        <v>0</v>
      </c>
      <c r="C782">
        <f>'Корпусы Premium Line гола'!F287</f>
        <v>0</v>
      </c>
      <c r="D782">
        <f>IF(ISERROR(VLOOKUP(C782,'Корпусы Premium Line гола'!$F$6:$AM$200,31,0))=TRUE,,VLOOKUP(C782,'Корпусы Premium Line гола'!$F$6:$AM$200,31,0))</f>
        <v>0</v>
      </c>
      <c r="E782">
        <f>IF(ISERROR(VLOOKUP(C782,'Корпусы Premium Line гола'!$F$6:$AM$200,33,0))=TRUE,,VLOOKUP(C782,'Корпусы Premium Line гола'!$F$6:$AM$200,33,0))</f>
        <v>0</v>
      </c>
      <c r="F782">
        <f>IF(ISERROR(VLOOKUP(C782,'Корпусы Premium Line гола'!$F$6:$AM$200,2,0))=TRUE,,VLOOKUP(C782,'Корпусы Premium Line гола'!$F$6:$AM$200,2,0))</f>
        <v>0</v>
      </c>
    </row>
    <row r="783" spans="1:6">
      <c r="A783">
        <f t="shared" si="27"/>
        <v>0</v>
      </c>
      <c r="B783">
        <f t="shared" si="28"/>
        <v>0</v>
      </c>
      <c r="C783">
        <f>'Корпусы Premium Line гола'!F288</f>
        <v>0</v>
      </c>
      <c r="D783">
        <f>IF(ISERROR(VLOOKUP(C783,'Корпусы Premium Line гола'!$F$6:$AM$200,31,0))=TRUE,,VLOOKUP(C783,'Корпусы Premium Line гола'!$F$6:$AM$200,31,0))</f>
        <v>0</v>
      </c>
      <c r="E783">
        <f>IF(ISERROR(VLOOKUP(C783,'Корпусы Premium Line гола'!$F$6:$AM$200,33,0))=TRUE,,VLOOKUP(C783,'Корпусы Premium Line гола'!$F$6:$AM$200,33,0))</f>
        <v>0</v>
      </c>
      <c r="F783">
        <f>IF(ISERROR(VLOOKUP(C783,'Корпусы Premium Line гола'!$F$6:$AM$200,2,0))=TRUE,,VLOOKUP(C783,'Корпусы Premium Line гола'!$F$6:$AM$200,2,0))</f>
        <v>0</v>
      </c>
    </row>
    <row r="784" spans="1:6">
      <c r="A784">
        <f t="shared" si="27"/>
        <v>0</v>
      </c>
      <c r="B784">
        <f t="shared" si="28"/>
        <v>0</v>
      </c>
      <c r="C784">
        <f>'Корпусы Premium Line гола'!F289</f>
        <v>0</v>
      </c>
      <c r="D784">
        <f>IF(ISERROR(VLOOKUP(C784,'Корпусы Premium Line гола'!$F$6:$AM$200,31,0))=TRUE,,VLOOKUP(C784,'Корпусы Premium Line гола'!$F$6:$AM$200,31,0))</f>
        <v>0</v>
      </c>
      <c r="E784">
        <f>IF(ISERROR(VLOOKUP(C784,'Корпусы Premium Line гола'!$F$6:$AM$200,33,0))=TRUE,,VLOOKUP(C784,'Корпусы Premium Line гола'!$F$6:$AM$200,33,0))</f>
        <v>0</v>
      </c>
      <c r="F784">
        <f>IF(ISERROR(VLOOKUP(C784,'Корпусы Premium Line гола'!$F$6:$AM$200,2,0))=TRUE,,VLOOKUP(C784,'Корпусы Premium Line гола'!$F$6:$AM$200,2,0))</f>
        <v>0</v>
      </c>
    </row>
    <row r="785" spans="1:6">
      <c r="A785">
        <f t="shared" si="27"/>
        <v>0</v>
      </c>
      <c r="B785">
        <f t="shared" si="28"/>
        <v>0</v>
      </c>
      <c r="C785">
        <f>'Корпусы Premium Line гола'!F290</f>
        <v>0</v>
      </c>
      <c r="D785">
        <f>IF(ISERROR(VLOOKUP(C785,'Корпусы Premium Line гола'!$F$6:$AM$200,31,0))=TRUE,,VLOOKUP(C785,'Корпусы Premium Line гола'!$F$6:$AM$200,31,0))</f>
        <v>0</v>
      </c>
      <c r="E785">
        <f>IF(ISERROR(VLOOKUP(C785,'Корпусы Premium Line гола'!$F$6:$AM$200,33,0))=TRUE,,VLOOKUP(C785,'Корпусы Premium Line гола'!$F$6:$AM$200,33,0))</f>
        <v>0</v>
      </c>
      <c r="F785">
        <f>IF(ISERROR(VLOOKUP(C785,'Корпусы Premium Line гола'!$F$6:$AM$200,2,0))=TRUE,,VLOOKUP(C785,'Корпусы Premium Line гола'!$F$6:$AM$200,2,0))</f>
        <v>0</v>
      </c>
    </row>
    <row r="786" spans="1:6">
      <c r="A786">
        <f t="shared" si="27"/>
        <v>0</v>
      </c>
      <c r="B786">
        <f t="shared" si="28"/>
        <v>0</v>
      </c>
      <c r="C786">
        <f>'Корпусы Premium Line гола'!F291</f>
        <v>0</v>
      </c>
      <c r="D786">
        <f>IF(ISERROR(VLOOKUP(C786,'Корпусы Premium Line гола'!$F$6:$AM$200,31,0))=TRUE,,VLOOKUP(C786,'Корпусы Premium Line гола'!$F$6:$AM$200,31,0))</f>
        <v>0</v>
      </c>
      <c r="E786">
        <f>IF(ISERROR(VLOOKUP(C786,'Корпусы Premium Line гола'!$F$6:$AM$200,33,0))=TRUE,,VLOOKUP(C786,'Корпусы Premium Line гола'!$F$6:$AM$200,33,0))</f>
        <v>0</v>
      </c>
      <c r="F786">
        <f>IF(ISERROR(VLOOKUP(C786,'Корпусы Premium Line гола'!$F$6:$AM$200,2,0))=TRUE,,VLOOKUP(C786,'Корпусы Premium Line гола'!$F$6:$AM$200,2,0))</f>
        <v>0</v>
      </c>
    </row>
    <row r="787" spans="1:6">
      <c r="A787">
        <f t="shared" si="27"/>
        <v>0</v>
      </c>
      <c r="B787">
        <f t="shared" si="28"/>
        <v>0</v>
      </c>
      <c r="C787">
        <f>'Корпусы Premium Line гола'!F292</f>
        <v>0</v>
      </c>
      <c r="D787">
        <f>IF(ISERROR(VLOOKUP(C787,'Корпусы Premium Line гола'!$F$6:$AM$200,31,0))=TRUE,,VLOOKUP(C787,'Корпусы Premium Line гола'!$F$6:$AM$200,31,0))</f>
        <v>0</v>
      </c>
      <c r="E787">
        <f>IF(ISERROR(VLOOKUP(C787,'Корпусы Premium Line гола'!$F$6:$AM$200,33,0))=TRUE,,VLOOKUP(C787,'Корпусы Premium Line гола'!$F$6:$AM$200,33,0))</f>
        <v>0</v>
      </c>
      <c r="F787">
        <f>IF(ISERROR(VLOOKUP(C787,'Корпусы Premium Line гола'!$F$6:$AM$200,2,0))=TRUE,,VLOOKUP(C787,'Корпусы Premium Line гола'!$F$6:$AM$200,2,0))</f>
        <v>0</v>
      </c>
    </row>
    <row r="788" spans="1:6">
      <c r="A788">
        <f t="shared" si="27"/>
        <v>0</v>
      </c>
      <c r="B788">
        <f t="shared" si="28"/>
        <v>0</v>
      </c>
      <c r="C788">
        <f>'Корпусы Premium Line гола'!F293</f>
        <v>0</v>
      </c>
      <c r="D788">
        <f>IF(ISERROR(VLOOKUP(C788,'Корпусы Premium Line гола'!$F$6:$AM$200,31,0))=TRUE,,VLOOKUP(C788,'Корпусы Premium Line гола'!$F$6:$AM$200,31,0))</f>
        <v>0</v>
      </c>
      <c r="E788">
        <f>IF(ISERROR(VLOOKUP(C788,'Корпусы Premium Line гола'!$F$6:$AM$200,33,0))=TRUE,,VLOOKUP(C788,'Корпусы Premium Line гола'!$F$6:$AM$200,33,0))</f>
        <v>0</v>
      </c>
      <c r="F788">
        <f>IF(ISERROR(VLOOKUP(C788,'Корпусы Premium Line гола'!$F$6:$AM$200,2,0))=TRUE,,VLOOKUP(C788,'Корпусы Premium Line гола'!$F$6:$AM$200,2,0))</f>
        <v>0</v>
      </c>
    </row>
    <row r="789" spans="1:6">
      <c r="A789">
        <f t="shared" si="27"/>
        <v>0</v>
      </c>
      <c r="B789">
        <f t="shared" si="28"/>
        <v>0</v>
      </c>
      <c r="C789">
        <f>'Корпусы Premium Line гола'!F294</f>
        <v>0</v>
      </c>
      <c r="D789">
        <f>IF(ISERROR(VLOOKUP(C789,'Корпусы Premium Line гола'!$F$6:$AM$200,31,0))=TRUE,,VLOOKUP(C789,'Корпусы Premium Line гола'!$F$6:$AM$200,31,0))</f>
        <v>0</v>
      </c>
      <c r="E789">
        <f>IF(ISERROR(VLOOKUP(C789,'Корпусы Premium Line гола'!$F$6:$AM$200,33,0))=TRUE,,VLOOKUP(C789,'Корпусы Premium Line гола'!$F$6:$AM$200,33,0))</f>
        <v>0</v>
      </c>
      <c r="F789">
        <f>IF(ISERROR(VLOOKUP(C789,'Корпусы Premium Line гола'!$F$6:$AM$200,2,0))=TRUE,,VLOOKUP(C789,'Корпусы Premium Line гола'!$F$6:$AM$200,2,0))</f>
        <v>0</v>
      </c>
    </row>
    <row r="790" spans="1:6">
      <c r="A790">
        <f t="shared" si="27"/>
        <v>0</v>
      </c>
      <c r="B790">
        <f t="shared" si="28"/>
        <v>0</v>
      </c>
      <c r="C790">
        <f>'Корпусы Premium Line гола'!F295</f>
        <v>0</v>
      </c>
      <c r="D790">
        <f>IF(ISERROR(VLOOKUP(C790,'Корпусы Premium Line гола'!$F$6:$AM$200,31,0))=TRUE,,VLOOKUP(C790,'Корпусы Premium Line гола'!$F$6:$AM$200,31,0))</f>
        <v>0</v>
      </c>
      <c r="E790">
        <f>IF(ISERROR(VLOOKUP(C790,'Корпусы Premium Line гола'!$F$6:$AM$200,33,0))=TRUE,,VLOOKUP(C790,'Корпусы Premium Line гола'!$F$6:$AM$200,33,0))</f>
        <v>0</v>
      </c>
      <c r="F790">
        <f>IF(ISERROR(VLOOKUP(C790,'Корпусы Premium Line гола'!$F$6:$AM$200,2,0))=TRUE,,VLOOKUP(C790,'Корпусы Premium Line гола'!$F$6:$AM$200,2,0))</f>
        <v>0</v>
      </c>
    </row>
    <row r="791" spans="1:6">
      <c r="A791">
        <f t="shared" si="27"/>
        <v>0</v>
      </c>
      <c r="B791">
        <f t="shared" si="28"/>
        <v>0</v>
      </c>
      <c r="C791">
        <f>'Корпусы Premium Line гола'!F296</f>
        <v>0</v>
      </c>
      <c r="D791">
        <f>IF(ISERROR(VLOOKUP(C791,'Корпусы Premium Line гола'!$F$6:$AM$200,31,0))=TRUE,,VLOOKUP(C791,'Корпусы Premium Line гола'!$F$6:$AM$200,31,0))</f>
        <v>0</v>
      </c>
      <c r="E791">
        <f>IF(ISERROR(VLOOKUP(C791,'Корпусы Premium Line гола'!$F$6:$AM$200,33,0))=TRUE,,VLOOKUP(C791,'Корпусы Premium Line гола'!$F$6:$AM$200,33,0))</f>
        <v>0</v>
      </c>
      <c r="F791">
        <f>IF(ISERROR(VLOOKUP(C791,'Корпусы Premium Line гола'!$F$6:$AM$200,2,0))=TRUE,,VLOOKUP(C791,'Корпусы Premium Line гола'!$F$6:$AM$200,2,0))</f>
        <v>0</v>
      </c>
    </row>
    <row r="792" spans="1:6">
      <c r="A792">
        <f t="shared" si="27"/>
        <v>0</v>
      </c>
      <c r="B792">
        <f t="shared" si="28"/>
        <v>0</v>
      </c>
      <c r="C792">
        <f>'Корпусы Premium Line гола'!F297</f>
        <v>0</v>
      </c>
      <c r="D792">
        <f>IF(ISERROR(VLOOKUP(C792,'Корпусы Premium Line гола'!$F$6:$AM$200,31,0))=TRUE,,VLOOKUP(C792,'Корпусы Premium Line гола'!$F$6:$AM$200,31,0))</f>
        <v>0</v>
      </c>
      <c r="E792">
        <f>IF(ISERROR(VLOOKUP(C792,'Корпусы Premium Line гола'!$F$6:$AM$200,33,0))=TRUE,,VLOOKUP(C792,'Корпусы Premium Line гола'!$F$6:$AM$200,33,0))</f>
        <v>0</v>
      </c>
      <c r="F792">
        <f>IF(ISERROR(VLOOKUP(C792,'Корпусы Premium Line гола'!$F$6:$AM$200,2,0))=TRUE,,VLOOKUP(C792,'Корпусы Premium Line гола'!$F$6:$AM$200,2,0))</f>
        <v>0</v>
      </c>
    </row>
    <row r="793" spans="1:6">
      <c r="A793">
        <f t="shared" si="27"/>
        <v>0</v>
      </c>
      <c r="B793">
        <f t="shared" si="28"/>
        <v>0</v>
      </c>
      <c r="C793">
        <f>'Корпусы Premium Line гола'!F298</f>
        <v>0</v>
      </c>
      <c r="D793">
        <f>IF(ISERROR(VLOOKUP(C793,'Корпусы Premium Line гола'!$F$6:$AM$200,31,0))=TRUE,,VLOOKUP(C793,'Корпусы Premium Line гола'!$F$6:$AM$200,31,0))</f>
        <v>0</v>
      </c>
      <c r="E793">
        <f>IF(ISERROR(VLOOKUP(C793,'Корпусы Premium Line гола'!$F$6:$AM$200,33,0))=TRUE,,VLOOKUP(C793,'Корпусы Premium Line гола'!$F$6:$AM$200,33,0))</f>
        <v>0</v>
      </c>
      <c r="F793">
        <f>IF(ISERROR(VLOOKUP(C793,'Корпусы Premium Line гола'!$F$6:$AM$200,2,0))=TRUE,,VLOOKUP(C793,'Корпусы Premium Line гола'!$F$6:$AM$200,2,0))</f>
        <v>0</v>
      </c>
    </row>
    <row r="794" spans="1:6">
      <c r="A794">
        <f t="shared" si="27"/>
        <v>0</v>
      </c>
      <c r="B794">
        <f t="shared" si="28"/>
        <v>0</v>
      </c>
      <c r="C794">
        <f>'Корпусы Premium Line гола'!F299</f>
        <v>0</v>
      </c>
      <c r="D794">
        <f>IF(ISERROR(VLOOKUP(C794,'Корпусы Premium Line гола'!$F$6:$AM$200,31,0))=TRUE,,VLOOKUP(C794,'Корпусы Premium Line гола'!$F$6:$AM$200,31,0))</f>
        <v>0</v>
      </c>
      <c r="E794">
        <f>IF(ISERROR(VLOOKUP(C794,'Корпусы Premium Line гола'!$F$6:$AM$200,33,0))=TRUE,,VLOOKUP(C794,'Корпусы Premium Line гола'!$F$6:$AM$200,33,0))</f>
        <v>0</v>
      </c>
      <c r="F794">
        <f>IF(ISERROR(VLOOKUP(C794,'Корпусы Premium Line гола'!$F$6:$AM$200,2,0))=TRUE,,VLOOKUP(C794,'Корпусы Premium Line гола'!$F$6:$AM$200,2,0))</f>
        <v>0</v>
      </c>
    </row>
    <row r="795" spans="1:6">
      <c r="A795">
        <f t="shared" si="27"/>
        <v>0</v>
      </c>
      <c r="B795">
        <f t="shared" si="28"/>
        <v>0</v>
      </c>
      <c r="C795">
        <f>'Корпусы Premium Line гола'!F300</f>
        <v>0</v>
      </c>
      <c r="D795">
        <f>IF(ISERROR(VLOOKUP(C795,'Корпусы Premium Line гола'!$F$6:$AM$200,31,0))=TRUE,,VLOOKUP(C795,'Корпусы Premium Line гола'!$F$6:$AM$200,31,0))</f>
        <v>0</v>
      </c>
      <c r="E795">
        <f>IF(ISERROR(VLOOKUP(C795,'Корпусы Premium Line гола'!$F$6:$AM$200,33,0))=TRUE,,VLOOKUP(C795,'Корпусы Premium Line гола'!$F$6:$AM$200,33,0))</f>
        <v>0</v>
      </c>
      <c r="F795">
        <f>IF(ISERROR(VLOOKUP(C795,'Корпусы Premium Line гола'!$F$6:$AM$200,2,0))=TRUE,,VLOOKUP(C795,'Корпусы Premium Line гола'!$F$6:$AM$200,2,0))</f>
        <v>0</v>
      </c>
    </row>
    <row r="796" spans="1:6">
      <c r="A796">
        <f t="shared" si="27"/>
        <v>0</v>
      </c>
      <c r="B796">
        <f t="shared" si="28"/>
        <v>0</v>
      </c>
      <c r="C796">
        <f>'Корпусы Premium Line гола'!F301</f>
        <v>0</v>
      </c>
      <c r="D796">
        <f>IF(ISERROR(VLOOKUP(C796,'Корпусы Premium Line гола'!$F$6:$AM$200,31,0))=TRUE,,VLOOKUP(C796,'Корпусы Premium Line гола'!$F$6:$AM$200,31,0))</f>
        <v>0</v>
      </c>
      <c r="E796">
        <f>IF(ISERROR(VLOOKUP(C796,'Корпусы Premium Line гола'!$F$6:$AM$200,33,0))=TRUE,,VLOOKUP(C796,'Корпусы Premium Line гола'!$F$6:$AM$200,33,0))</f>
        <v>0</v>
      </c>
      <c r="F796">
        <f>IF(ISERROR(VLOOKUP(C796,'Корпусы Premium Line гола'!$F$6:$AM$200,2,0))=TRUE,,VLOOKUP(C796,'Корпусы Premium Line гола'!$F$6:$AM$200,2,0))</f>
        <v>0</v>
      </c>
    </row>
    <row r="797" spans="1:6">
      <c r="A797">
        <f t="shared" si="27"/>
        <v>0</v>
      </c>
      <c r="B797">
        <f t="shared" si="28"/>
        <v>0</v>
      </c>
      <c r="C797">
        <f>'Корпусы Premium Line гола'!F302</f>
        <v>0</v>
      </c>
      <c r="D797">
        <f>IF(ISERROR(VLOOKUP(C797,'Корпусы Premium Line гола'!$F$6:$AM$200,31,0))=TRUE,,VLOOKUP(C797,'Корпусы Premium Line гола'!$F$6:$AM$200,31,0))</f>
        <v>0</v>
      </c>
      <c r="E797">
        <f>IF(ISERROR(VLOOKUP(C797,'Корпусы Premium Line гола'!$F$6:$AM$200,33,0))=TRUE,,VLOOKUP(C797,'Корпусы Premium Line гола'!$F$6:$AM$200,33,0))</f>
        <v>0</v>
      </c>
      <c r="F797">
        <f>IF(ISERROR(VLOOKUP(C797,'Корпусы Premium Line гола'!$F$6:$AM$200,2,0))=TRUE,,VLOOKUP(C797,'Корпусы Premium Line гола'!$F$6:$AM$200,2,0))</f>
        <v>0</v>
      </c>
    </row>
    <row r="798" spans="1:6">
      <c r="A798">
        <f t="shared" si="27"/>
        <v>0</v>
      </c>
      <c r="B798">
        <f t="shared" si="28"/>
        <v>0</v>
      </c>
      <c r="C798">
        <f>'Корпусы Premium Line гола'!F303</f>
        <v>0</v>
      </c>
      <c r="D798">
        <f>IF(ISERROR(VLOOKUP(C798,'Корпусы Premium Line гола'!$F$6:$AM$200,31,0))=TRUE,,VLOOKUP(C798,'Корпусы Premium Line гола'!$F$6:$AM$200,31,0))</f>
        <v>0</v>
      </c>
      <c r="E798">
        <f>IF(ISERROR(VLOOKUP(C798,'Корпусы Premium Line гола'!$F$6:$AM$200,33,0))=TRUE,,VLOOKUP(C798,'Корпусы Premium Line гола'!$F$6:$AM$200,33,0))</f>
        <v>0</v>
      </c>
      <c r="F798">
        <f>IF(ISERROR(VLOOKUP(C798,'Корпусы Premium Line гола'!$F$6:$AM$200,2,0))=TRUE,,VLOOKUP(C798,'Корпусы Premium Line гола'!$F$6:$AM$200,2,0))</f>
        <v>0</v>
      </c>
    </row>
    <row r="799" spans="1:6">
      <c r="A799">
        <f t="shared" si="27"/>
        <v>0</v>
      </c>
      <c r="B799">
        <f t="shared" si="28"/>
        <v>0</v>
      </c>
      <c r="C799">
        <f>'Корпусы Premium Line гола'!F304</f>
        <v>0</v>
      </c>
      <c r="D799">
        <f>IF(ISERROR(VLOOKUP(C799,'Корпусы Premium Line гола'!$F$6:$AM$200,31,0))=TRUE,,VLOOKUP(C799,'Корпусы Premium Line гола'!$F$6:$AM$200,31,0))</f>
        <v>0</v>
      </c>
      <c r="E799">
        <f>IF(ISERROR(VLOOKUP(C799,'Корпусы Premium Line гола'!$F$6:$AM$200,33,0))=TRUE,,VLOOKUP(C799,'Корпусы Premium Line гола'!$F$6:$AM$200,33,0))</f>
        <v>0</v>
      </c>
      <c r="F799">
        <f>IF(ISERROR(VLOOKUP(C799,'Корпусы Premium Line гола'!$F$6:$AM$200,2,0))=TRUE,,VLOOKUP(C799,'Корпусы Premium Line гола'!$F$6:$AM$200,2,0))</f>
        <v>0</v>
      </c>
    </row>
    <row r="800" spans="1:6">
      <c r="A800">
        <f t="shared" ref="A800" si="29">IF(D800&gt;0,1,0)</f>
        <v>0</v>
      </c>
      <c r="B800">
        <f t="shared" ref="B800" si="30">B799+A800</f>
        <v>0</v>
      </c>
      <c r="C800">
        <f>'Комплекты фурнитуры REHAU'!B3</f>
        <v>13366981001</v>
      </c>
      <c r="D800">
        <f>IF(ISERROR(VLOOKUP(C800,'Комплекты фурнитуры REHAU'!$B$3:$F$100,4,0))=TRUE,,VLOOKUP(C800,'Комплекты фурнитуры REHAU'!$B$3:$F$100,4,0))</f>
        <v>0</v>
      </c>
      <c r="E800">
        <f>IF(ISERROR(VLOOKUP(C800,'Комплекты фурнитуры REHAU'!$B$3:$F$100,5,0))=TRUE,,VLOOKUP(C800,'Комплекты фурнитуры REHAU'!$B$3:$F$100,5,0))</f>
        <v>0</v>
      </c>
      <c r="F800" t="str">
        <f>IF(ISERROR(VLOOKUP(C800,'Комплекты фурнитуры REHAU'!$B$3:$F$100,2,0))=TRUE,,VLOOKUP(C800,'Комплекты фурнитуры REHAU'!$B$3:$F$100,2,0))</f>
        <v>Комплект ящика REHAU 470*70 цвет белый</v>
      </c>
    </row>
    <row r="801" spans="1:6">
      <c r="A801">
        <f t="shared" ref="A801:A864" si="31">IF(D801&gt;0,1,0)</f>
        <v>0</v>
      </c>
      <c r="B801">
        <f t="shared" ref="B801:B864" si="32">B800+A801</f>
        <v>0</v>
      </c>
      <c r="C801">
        <f>'Комплекты фурнитуры REHAU'!B4</f>
        <v>13366991001</v>
      </c>
      <c r="D801">
        <f>IF(ISERROR(VLOOKUP(C801,'Комплекты фурнитуры REHAU'!$B$3:$F$100,4,0))=TRUE,,VLOOKUP(C801,'Комплекты фурнитуры REHAU'!$B$3:$F$100,4,0))</f>
        <v>0</v>
      </c>
      <c r="E801">
        <f>IF(ISERROR(VLOOKUP(C801,'Комплекты фурнитуры REHAU'!$B$3:$F$100,5,0))=TRUE,,VLOOKUP(C801,'Комплекты фурнитуры REHAU'!$B$3:$F$100,5,0))</f>
        <v>0</v>
      </c>
      <c r="F801" t="str">
        <f>IF(ISERROR(VLOOKUP(C801,'Комплекты фурнитуры REHAU'!$B$3:$F$100,2,0))=TRUE,,VLOOKUP(C801,'Комплекты фурнитуры REHAU'!$B$3:$F$100,2,0))</f>
        <v>Комплект ящика REHAU 470*176 цвет белый</v>
      </c>
    </row>
    <row r="802" spans="1:6">
      <c r="A802">
        <f t="shared" si="31"/>
        <v>0</v>
      </c>
      <c r="B802">
        <f t="shared" si="32"/>
        <v>0</v>
      </c>
      <c r="C802">
        <f>'Комплекты фурнитуры REHAU'!B5</f>
        <v>13366971001</v>
      </c>
      <c r="D802">
        <f>IF(ISERROR(VLOOKUP(C802,'Комплекты фурнитуры REHAU'!$B$3:$F$100,4,0))=TRUE,,VLOOKUP(C802,'Комплекты фурнитуры REHAU'!$B$3:$F$100,4,0))</f>
        <v>0</v>
      </c>
      <c r="E802">
        <f>IF(ISERROR(VLOOKUP(C802,'Комплекты фурнитуры REHAU'!$B$3:$F$100,5,0))=TRUE,,VLOOKUP(C802,'Комплекты фурнитуры REHAU'!$B$3:$F$100,5,0))</f>
        <v>0</v>
      </c>
      <c r="F802" t="str">
        <f>IF(ISERROR(VLOOKUP(C802,'Комплекты фурнитуры REHAU'!$B$3:$F$100,2,0))=TRUE,,VLOOKUP(C802,'Комплекты фурнитуры REHAU'!$B$3:$F$100,2,0))</f>
        <v>Комплект ящика REHAU 470*54 цвет белый</v>
      </c>
    </row>
    <row r="803" spans="1:6">
      <c r="A803">
        <f t="shared" si="31"/>
        <v>0</v>
      </c>
      <c r="B803">
        <f t="shared" si="32"/>
        <v>0</v>
      </c>
      <c r="C803">
        <f>'Комплекты фурнитуры REHAU'!B6</f>
        <v>13367051001</v>
      </c>
      <c r="D803">
        <f>IF(ISERROR(VLOOKUP(C803,'Комплекты фурнитуры REHAU'!$B$3:$F$100,4,0))=TRUE,,VLOOKUP(C803,'Комплекты фурнитуры REHAU'!$B$3:$F$100,4,0))</f>
        <v>0</v>
      </c>
      <c r="E803">
        <f>IF(ISERROR(VLOOKUP(C803,'Комплекты фурнитуры REHAU'!$B$3:$F$100,5,0))=TRUE,,VLOOKUP(C803,'Комплекты фурнитуры REHAU'!$B$3:$F$100,5,0))</f>
        <v>0</v>
      </c>
      <c r="F803" t="str">
        <f>IF(ISERROR(VLOOKUP(C803,'Комплекты фурнитуры REHAU'!$B$3:$F$100,2,0))=TRUE,,VLOOKUP(C803,'Комплекты фурнитуры REHAU'!$B$3:$F$100,2,0))</f>
        <v>Комплект 2 петель REHAU soft close 110 градусов</v>
      </c>
    </row>
    <row r="804" spans="1:6">
      <c r="A804">
        <f t="shared" si="31"/>
        <v>0</v>
      </c>
      <c r="B804">
        <f t="shared" si="32"/>
        <v>0</v>
      </c>
      <c r="C804">
        <f>'Комплекты фурнитуры REHAU'!B7</f>
        <v>13367061001</v>
      </c>
      <c r="D804">
        <f>IF(ISERROR(VLOOKUP(C804,'Комплекты фурнитуры REHAU'!$B$3:$F$100,4,0))=TRUE,,VLOOKUP(C804,'Комплекты фурнитуры REHAU'!$B$3:$F$100,4,0))</f>
        <v>0</v>
      </c>
      <c r="E804">
        <f>IF(ISERROR(VLOOKUP(C804,'Комплекты фурнитуры REHAU'!$B$3:$F$100,5,0))=TRUE,,VLOOKUP(C804,'Комплекты фурнитуры REHAU'!$B$3:$F$100,5,0))</f>
        <v>0</v>
      </c>
      <c r="F804" t="str">
        <f>IF(ISERROR(VLOOKUP(C804,'Комплекты фурнитуры REHAU'!$B$3:$F$100,2,0))=TRUE,,VLOOKUP(C804,'Комплекты фурнитуры REHAU'!$B$3:$F$100,2,0))</f>
        <v>Комплект 2 петель REHAU soft close 45 градусов</v>
      </c>
    </row>
    <row r="805" spans="1:6">
      <c r="A805">
        <f t="shared" si="31"/>
        <v>0</v>
      </c>
      <c r="B805">
        <f t="shared" si="32"/>
        <v>0</v>
      </c>
      <c r="C805">
        <f>'Комплекты фурнитуры REHAU'!B8</f>
        <v>13367071001</v>
      </c>
      <c r="D805">
        <f>IF(ISERROR(VLOOKUP(C805,'Комплекты фурнитуры REHAU'!$B$3:$F$100,4,0))=TRUE,,VLOOKUP(C805,'Комплекты фурнитуры REHAU'!$B$3:$F$100,4,0))</f>
        <v>0</v>
      </c>
      <c r="E805">
        <f>IF(ISERROR(VLOOKUP(C805,'Комплекты фурнитуры REHAU'!$B$3:$F$100,5,0))=TRUE,,VLOOKUP(C805,'Комплекты фурнитуры REHAU'!$B$3:$F$100,5,0))</f>
        <v>0</v>
      </c>
      <c r="F805" t="str">
        <f>IF(ISERROR(VLOOKUP(C805,'Комплекты фурнитуры REHAU'!$B$3:$F$100,2,0))=TRUE,,VLOOKUP(C805,'Комплекты фурнитуры REHAU'!$B$3:$F$100,2,0))</f>
        <v>Комплект 2 петель REHAU soft close 30 градусов</v>
      </c>
    </row>
    <row r="806" spans="1:6">
      <c r="A806">
        <f t="shared" si="31"/>
        <v>0</v>
      </c>
      <c r="B806">
        <f t="shared" si="32"/>
        <v>0</v>
      </c>
      <c r="C806">
        <f>'Комплекты фурнитуры REHAU'!B9</f>
        <v>13367081001</v>
      </c>
      <c r="D806">
        <f>IF(ISERROR(VLOOKUP(C806,'Комплекты фурнитуры REHAU'!$B$3:$F$100,4,0))=TRUE,,VLOOKUP(C806,'Комплекты фурнитуры REHAU'!$B$3:$F$100,4,0))</f>
        <v>0</v>
      </c>
      <c r="E806">
        <f>IF(ISERROR(VLOOKUP(C806,'Комплекты фурнитуры REHAU'!$B$3:$F$100,5,0))=TRUE,,VLOOKUP(C806,'Комплекты фурнитуры REHAU'!$B$3:$F$100,5,0))</f>
        <v>0</v>
      </c>
      <c r="F806" t="str">
        <f>IF(ISERROR(VLOOKUP(C806,'Комплекты фурнитуры REHAU'!$B$3:$F$100,2,0))=TRUE,,VLOOKUP(C806,'Комплекты фурнитуры REHAU'!$B$3:$F$100,2,0))</f>
        <v>Комплект 2 петель REHAU soft close 90 градусов</v>
      </c>
    </row>
    <row r="807" spans="1:6">
      <c r="A807">
        <f t="shared" si="31"/>
        <v>0</v>
      </c>
      <c r="B807">
        <f t="shared" si="32"/>
        <v>0</v>
      </c>
      <c r="C807">
        <f>'Комплекты фурнитуры REHAU'!B10</f>
        <v>0</v>
      </c>
      <c r="D807">
        <f>IF(ISERROR(VLOOKUP(C807,'Комплекты фурнитуры REHAU'!$B$3:$F$100,4,0))=TRUE,,VLOOKUP(C807,'Комплекты фурнитуры REHAU'!$B$3:$F$100,4,0))</f>
        <v>0</v>
      </c>
      <c r="E807">
        <f>IF(ISERROR(VLOOKUP(C807,'Комплекты фурнитуры REHAU'!$B$3:$F$100,5,0))=TRUE,,VLOOKUP(C807,'Комплекты фурнитуры REHAU'!$B$3:$F$100,5,0))</f>
        <v>0</v>
      </c>
      <c r="F807">
        <f>IF(ISERROR(VLOOKUP(C807,'Комплекты фурнитуры REHAU'!$B$3:$F$100,2,0))=TRUE,,VLOOKUP(C807,'Комплекты фурнитуры REHAU'!$B$3:$F$100,2,0))</f>
        <v>0</v>
      </c>
    </row>
    <row r="808" spans="1:6">
      <c r="A808">
        <f t="shared" si="31"/>
        <v>0</v>
      </c>
      <c r="B808">
        <f t="shared" si="32"/>
        <v>0</v>
      </c>
      <c r="C808">
        <f>'Комплекты фурнитуры REHAU'!B11</f>
        <v>0</v>
      </c>
      <c r="D808">
        <f>IF(ISERROR(VLOOKUP(C808,'Комплекты фурнитуры REHAU'!$B$3:$F$100,4,0))=TRUE,,VLOOKUP(C808,'Комплекты фурнитуры REHAU'!$B$3:$F$100,4,0))</f>
        <v>0</v>
      </c>
      <c r="E808">
        <f>IF(ISERROR(VLOOKUP(C808,'Комплекты фурнитуры REHAU'!$B$3:$F$100,5,0))=TRUE,,VLOOKUP(C808,'Комплекты фурнитуры REHAU'!$B$3:$F$100,5,0))</f>
        <v>0</v>
      </c>
      <c r="F808">
        <f>IF(ISERROR(VLOOKUP(C808,'Комплекты фурнитуры REHAU'!$B$3:$F$100,2,0))=TRUE,,VLOOKUP(C808,'Комплекты фурнитуры REHAU'!$B$3:$F$100,2,0))</f>
        <v>0</v>
      </c>
    </row>
    <row r="809" spans="1:6">
      <c r="A809">
        <f t="shared" si="31"/>
        <v>0</v>
      </c>
      <c r="B809">
        <f t="shared" si="32"/>
        <v>0</v>
      </c>
      <c r="C809">
        <f>'Комплекты фурнитуры REHAU'!B12</f>
        <v>0</v>
      </c>
      <c r="D809">
        <f>IF(ISERROR(VLOOKUP(C809,'Комплекты фурнитуры REHAU'!$B$3:$F$100,4,0))=TRUE,,VLOOKUP(C809,'Комплекты фурнитуры REHAU'!$B$3:$F$100,4,0))</f>
        <v>0</v>
      </c>
      <c r="E809">
        <f>IF(ISERROR(VLOOKUP(C809,'Комплекты фурнитуры REHAU'!$B$3:$F$100,5,0))=TRUE,,VLOOKUP(C809,'Комплекты фурнитуры REHAU'!$B$3:$F$100,5,0))</f>
        <v>0</v>
      </c>
      <c r="F809">
        <f>IF(ISERROR(VLOOKUP(C809,'Комплекты фурнитуры REHAU'!$B$3:$F$100,2,0))=TRUE,,VLOOKUP(C809,'Комплекты фурнитуры REHAU'!$B$3:$F$100,2,0))</f>
        <v>0</v>
      </c>
    </row>
    <row r="810" spans="1:6">
      <c r="A810">
        <f t="shared" si="31"/>
        <v>0</v>
      </c>
      <c r="B810">
        <f t="shared" si="32"/>
        <v>0</v>
      </c>
      <c r="C810">
        <f>'Комплекты фурнитуры REHAU'!B13</f>
        <v>0</v>
      </c>
      <c r="D810">
        <f>IF(ISERROR(VLOOKUP(C810,'Комплекты фурнитуры REHAU'!$B$3:$F$100,4,0))=TRUE,,VLOOKUP(C810,'Комплекты фурнитуры REHAU'!$B$3:$F$100,4,0))</f>
        <v>0</v>
      </c>
      <c r="E810">
        <f>IF(ISERROR(VLOOKUP(C810,'Комплекты фурнитуры REHAU'!$B$3:$F$100,5,0))=TRUE,,VLOOKUP(C810,'Комплекты фурнитуры REHAU'!$B$3:$F$100,5,0))</f>
        <v>0</v>
      </c>
      <c r="F810">
        <f>IF(ISERROR(VLOOKUP(C810,'Комплекты фурнитуры REHAU'!$B$3:$F$100,2,0))=TRUE,,VLOOKUP(C810,'Комплекты фурнитуры REHAU'!$B$3:$F$100,2,0))</f>
        <v>0</v>
      </c>
    </row>
    <row r="811" spans="1:6">
      <c r="A811">
        <f t="shared" si="31"/>
        <v>0</v>
      </c>
      <c r="B811">
        <f t="shared" si="32"/>
        <v>0</v>
      </c>
      <c r="C811">
        <f>'Комплекты фурнитуры REHAU'!B14</f>
        <v>0</v>
      </c>
      <c r="D811">
        <f>IF(ISERROR(VLOOKUP(C811,'Комплекты фурнитуры REHAU'!$B$3:$F$100,4,0))=TRUE,,VLOOKUP(C811,'Комплекты фурнитуры REHAU'!$B$3:$F$100,4,0))</f>
        <v>0</v>
      </c>
      <c r="E811">
        <f>IF(ISERROR(VLOOKUP(C811,'Комплекты фурнитуры REHAU'!$B$3:$F$100,5,0))=TRUE,,VLOOKUP(C811,'Комплекты фурнитуры REHAU'!$B$3:$F$100,5,0))</f>
        <v>0</v>
      </c>
      <c r="F811">
        <f>IF(ISERROR(VLOOKUP(C811,'Комплекты фурнитуры REHAU'!$B$3:$F$100,2,0))=TRUE,,VLOOKUP(C811,'Комплекты фурнитуры REHAU'!$B$3:$F$100,2,0))</f>
        <v>0</v>
      </c>
    </row>
    <row r="812" spans="1:6">
      <c r="A812">
        <f t="shared" si="31"/>
        <v>0</v>
      </c>
      <c r="B812">
        <f t="shared" si="32"/>
        <v>0</v>
      </c>
      <c r="C812">
        <f>'Комплекты фурнитуры REHAU'!B15</f>
        <v>0</v>
      </c>
      <c r="D812">
        <f>IF(ISERROR(VLOOKUP(C812,'Комплекты фурнитуры REHAU'!$B$3:$F$100,4,0))=TRUE,,VLOOKUP(C812,'Комплекты фурнитуры REHAU'!$B$3:$F$100,4,0))</f>
        <v>0</v>
      </c>
      <c r="E812">
        <f>IF(ISERROR(VLOOKUP(C812,'Комплекты фурнитуры REHAU'!$B$3:$F$100,5,0))=TRUE,,VLOOKUP(C812,'Комплекты фурнитуры REHAU'!$B$3:$F$100,5,0))</f>
        <v>0</v>
      </c>
      <c r="F812">
        <f>IF(ISERROR(VLOOKUP(C812,'Комплекты фурнитуры REHAU'!$B$3:$F$100,2,0))=TRUE,,VLOOKUP(C812,'Комплекты фурнитуры REHAU'!$B$3:$F$100,2,0))</f>
        <v>0</v>
      </c>
    </row>
    <row r="813" spans="1:6">
      <c r="A813">
        <f t="shared" si="31"/>
        <v>0</v>
      </c>
      <c r="B813">
        <f t="shared" si="32"/>
        <v>0</v>
      </c>
      <c r="C813">
        <f>'Комплекты фурнитуры REHAU'!B16</f>
        <v>0</v>
      </c>
      <c r="D813">
        <f>IF(ISERROR(VLOOKUP(C813,'Комплекты фурнитуры REHAU'!$B$3:$F$100,4,0))=TRUE,,VLOOKUP(C813,'Комплекты фурнитуры REHAU'!$B$3:$F$100,4,0))</f>
        <v>0</v>
      </c>
      <c r="E813">
        <f>IF(ISERROR(VLOOKUP(C813,'Комплекты фурнитуры REHAU'!$B$3:$F$100,5,0))=TRUE,,VLOOKUP(C813,'Комплекты фурнитуры REHAU'!$B$3:$F$100,5,0))</f>
        <v>0</v>
      </c>
      <c r="F813">
        <f>IF(ISERROR(VLOOKUP(C813,'Комплекты фурнитуры REHAU'!$B$3:$F$100,2,0))=TRUE,,VLOOKUP(C813,'Комплекты фурнитуры REHAU'!$B$3:$F$100,2,0))</f>
        <v>0</v>
      </c>
    </row>
    <row r="814" spans="1:6">
      <c r="A814">
        <f t="shared" si="31"/>
        <v>0</v>
      </c>
      <c r="B814">
        <f t="shared" si="32"/>
        <v>0</v>
      </c>
      <c r="C814">
        <f>'Комплекты фурнитуры REHAU'!B17</f>
        <v>0</v>
      </c>
      <c r="D814">
        <f>IF(ISERROR(VLOOKUP(C814,'Комплекты фурнитуры REHAU'!$B$3:$F$100,4,0))=TRUE,,VLOOKUP(C814,'Комплекты фурнитуры REHAU'!$B$3:$F$100,4,0))</f>
        <v>0</v>
      </c>
      <c r="E814">
        <f>IF(ISERROR(VLOOKUP(C814,'Комплекты фурнитуры REHAU'!$B$3:$F$100,5,0))=TRUE,,VLOOKUP(C814,'Комплекты фурнитуры REHAU'!$B$3:$F$100,5,0))</f>
        <v>0</v>
      </c>
      <c r="F814">
        <f>IF(ISERROR(VLOOKUP(C814,'Комплекты фурнитуры REHAU'!$B$3:$F$100,2,0))=TRUE,,VLOOKUP(C814,'Комплекты фурнитуры REHAU'!$B$3:$F$100,2,0))</f>
        <v>0</v>
      </c>
    </row>
    <row r="815" spans="1:6">
      <c r="A815">
        <f t="shared" si="31"/>
        <v>0</v>
      </c>
      <c r="B815">
        <f t="shared" si="32"/>
        <v>0</v>
      </c>
      <c r="C815">
        <f>'Комплекты фурнитуры REHAU'!B18</f>
        <v>0</v>
      </c>
      <c r="D815">
        <f>IF(ISERROR(VLOOKUP(C815,'Комплекты фурнитуры REHAU'!$B$3:$F$100,4,0))=TRUE,,VLOOKUP(C815,'Комплекты фурнитуры REHAU'!$B$3:$F$100,4,0))</f>
        <v>0</v>
      </c>
      <c r="E815">
        <f>IF(ISERROR(VLOOKUP(C815,'Комплекты фурнитуры REHAU'!$B$3:$F$100,5,0))=TRUE,,VLOOKUP(C815,'Комплекты фурнитуры REHAU'!$B$3:$F$100,5,0))</f>
        <v>0</v>
      </c>
      <c r="F815">
        <f>IF(ISERROR(VLOOKUP(C815,'Комплекты фурнитуры REHAU'!$B$3:$F$100,2,0))=TRUE,,VLOOKUP(C815,'Комплекты фурнитуры REHAU'!$B$3:$F$100,2,0))</f>
        <v>0</v>
      </c>
    </row>
    <row r="816" spans="1:6">
      <c r="A816">
        <f t="shared" si="31"/>
        <v>0</v>
      </c>
      <c r="B816">
        <f t="shared" si="32"/>
        <v>0</v>
      </c>
      <c r="C816">
        <f>'Комплекты фурнитуры REHAU'!B19</f>
        <v>0</v>
      </c>
      <c r="D816">
        <f>IF(ISERROR(VLOOKUP(C816,'Комплекты фурнитуры REHAU'!$B$3:$F$100,4,0))=TRUE,,VLOOKUP(C816,'Комплекты фурнитуры REHAU'!$B$3:$F$100,4,0))</f>
        <v>0</v>
      </c>
      <c r="E816">
        <f>IF(ISERROR(VLOOKUP(C816,'Комплекты фурнитуры REHAU'!$B$3:$F$100,5,0))=TRUE,,VLOOKUP(C816,'Комплекты фурнитуры REHAU'!$B$3:$F$100,5,0))</f>
        <v>0</v>
      </c>
      <c r="F816">
        <f>IF(ISERROR(VLOOKUP(C816,'Комплекты фурнитуры REHAU'!$B$3:$F$100,2,0))=TRUE,,VLOOKUP(C816,'Комплекты фурнитуры REHAU'!$B$3:$F$100,2,0))</f>
        <v>0</v>
      </c>
    </row>
    <row r="817" spans="1:6">
      <c r="A817">
        <f t="shared" si="31"/>
        <v>0</v>
      </c>
      <c r="B817">
        <f t="shared" si="32"/>
        <v>0</v>
      </c>
      <c r="C817">
        <f>'Комплекты фурнитуры REHAU'!B20</f>
        <v>0</v>
      </c>
      <c r="D817">
        <f>IF(ISERROR(VLOOKUP(C817,'Комплекты фурнитуры REHAU'!$B$3:$F$100,4,0))=TRUE,,VLOOKUP(C817,'Комплекты фурнитуры REHAU'!$B$3:$F$100,4,0))</f>
        <v>0</v>
      </c>
      <c r="E817">
        <f>IF(ISERROR(VLOOKUP(C817,'Комплекты фурнитуры REHAU'!$B$3:$F$100,5,0))=TRUE,,VLOOKUP(C817,'Комплекты фурнитуры REHAU'!$B$3:$F$100,5,0))</f>
        <v>0</v>
      </c>
      <c r="F817">
        <f>IF(ISERROR(VLOOKUP(C817,'Комплекты фурнитуры REHAU'!$B$3:$F$100,2,0))=TRUE,,VLOOKUP(C817,'Комплекты фурнитуры REHAU'!$B$3:$F$100,2,0))</f>
        <v>0</v>
      </c>
    </row>
    <row r="818" spans="1:6">
      <c r="A818">
        <f t="shared" si="31"/>
        <v>0</v>
      </c>
      <c r="B818">
        <f t="shared" si="32"/>
        <v>0</v>
      </c>
      <c r="C818">
        <f>'Комплекты фурнитуры REHAU'!B21</f>
        <v>0</v>
      </c>
      <c r="D818">
        <f>IF(ISERROR(VLOOKUP(C818,'Комплекты фурнитуры REHAU'!$B$3:$F$100,4,0))=TRUE,,VLOOKUP(C818,'Комплекты фурнитуры REHAU'!$B$3:$F$100,4,0))</f>
        <v>0</v>
      </c>
      <c r="E818">
        <f>IF(ISERROR(VLOOKUP(C818,'Комплекты фурнитуры REHAU'!$B$3:$F$100,5,0))=TRUE,,VLOOKUP(C818,'Комплекты фурнитуры REHAU'!$B$3:$F$100,5,0))</f>
        <v>0</v>
      </c>
      <c r="F818">
        <f>IF(ISERROR(VLOOKUP(C818,'Комплекты фурнитуры REHAU'!$B$3:$F$100,2,0))=TRUE,,VLOOKUP(C818,'Комплекты фурнитуры REHAU'!$B$3:$F$100,2,0))</f>
        <v>0</v>
      </c>
    </row>
    <row r="819" spans="1:6">
      <c r="A819">
        <f t="shared" si="31"/>
        <v>0</v>
      </c>
      <c r="B819">
        <f t="shared" si="32"/>
        <v>0</v>
      </c>
      <c r="C819">
        <f>'Комплекты фурнитуры REHAU'!B22</f>
        <v>0</v>
      </c>
      <c r="D819">
        <f>IF(ISERROR(VLOOKUP(C819,'Комплекты фурнитуры REHAU'!$B$3:$F$100,4,0))=TRUE,,VLOOKUP(C819,'Комплекты фурнитуры REHAU'!$B$3:$F$100,4,0))</f>
        <v>0</v>
      </c>
      <c r="E819">
        <f>IF(ISERROR(VLOOKUP(C819,'Комплекты фурнитуры REHAU'!$B$3:$F$100,5,0))=TRUE,,VLOOKUP(C819,'Комплекты фурнитуры REHAU'!$B$3:$F$100,5,0))</f>
        <v>0</v>
      </c>
      <c r="F819">
        <f>IF(ISERROR(VLOOKUP(C819,'Комплекты фурнитуры REHAU'!$B$3:$F$100,2,0))=TRUE,,VLOOKUP(C819,'Комплекты фурнитуры REHAU'!$B$3:$F$100,2,0))</f>
        <v>0</v>
      </c>
    </row>
    <row r="820" spans="1:6">
      <c r="A820">
        <f t="shared" si="31"/>
        <v>0</v>
      </c>
      <c r="B820">
        <f t="shared" si="32"/>
        <v>0</v>
      </c>
      <c r="C820">
        <f>'Комплекты фурнитуры REHAU'!B23</f>
        <v>0</v>
      </c>
      <c r="D820">
        <f>IF(ISERROR(VLOOKUP(C820,'Комплекты фурнитуры REHAU'!$B$3:$F$100,4,0))=TRUE,,VLOOKUP(C820,'Комплекты фурнитуры REHAU'!$B$3:$F$100,4,0))</f>
        <v>0</v>
      </c>
      <c r="E820">
        <f>IF(ISERROR(VLOOKUP(C820,'Комплекты фурнитуры REHAU'!$B$3:$F$100,5,0))=TRUE,,VLOOKUP(C820,'Комплекты фурнитуры REHAU'!$B$3:$F$100,5,0))</f>
        <v>0</v>
      </c>
      <c r="F820">
        <f>IF(ISERROR(VLOOKUP(C820,'Комплекты фурнитуры REHAU'!$B$3:$F$100,2,0))=TRUE,,VLOOKUP(C820,'Комплекты фурнитуры REHAU'!$B$3:$F$100,2,0))</f>
        <v>0</v>
      </c>
    </row>
    <row r="821" spans="1:6">
      <c r="A821">
        <f t="shared" si="31"/>
        <v>0</v>
      </c>
      <c r="B821">
        <f t="shared" si="32"/>
        <v>0</v>
      </c>
      <c r="C821">
        <f>'Комплекты фурнитуры REHAU'!B24</f>
        <v>0</v>
      </c>
      <c r="D821">
        <f>IF(ISERROR(VLOOKUP(C821,'Комплекты фурнитуры REHAU'!$B$3:$F$100,4,0))=TRUE,,VLOOKUP(C821,'Комплекты фурнитуры REHAU'!$B$3:$F$100,4,0))</f>
        <v>0</v>
      </c>
      <c r="E821">
        <f>IF(ISERROR(VLOOKUP(C821,'Комплекты фурнитуры REHAU'!$B$3:$F$100,5,0))=TRUE,,VLOOKUP(C821,'Комплекты фурнитуры REHAU'!$B$3:$F$100,5,0))</f>
        <v>0</v>
      </c>
      <c r="F821">
        <f>IF(ISERROR(VLOOKUP(C821,'Комплекты фурнитуры REHAU'!$B$3:$F$100,2,0))=TRUE,,VLOOKUP(C821,'Комплекты фурнитуры REHAU'!$B$3:$F$100,2,0))</f>
        <v>0</v>
      </c>
    </row>
    <row r="822" spans="1:6">
      <c r="A822">
        <f t="shared" si="31"/>
        <v>0</v>
      </c>
      <c r="B822">
        <f t="shared" si="32"/>
        <v>0</v>
      </c>
      <c r="C822">
        <f>'Комплекты фурнитуры REHAU'!B25</f>
        <v>0</v>
      </c>
      <c r="D822">
        <f>IF(ISERROR(VLOOKUP(C822,'Комплекты фурнитуры REHAU'!$B$3:$F$100,4,0))=TRUE,,VLOOKUP(C822,'Комплекты фурнитуры REHAU'!$B$3:$F$100,4,0))</f>
        <v>0</v>
      </c>
      <c r="E822">
        <f>IF(ISERROR(VLOOKUP(C822,'Комплекты фурнитуры REHAU'!$B$3:$F$100,5,0))=TRUE,,VLOOKUP(C822,'Комплекты фурнитуры REHAU'!$B$3:$F$100,5,0))</f>
        <v>0</v>
      </c>
      <c r="F822">
        <f>IF(ISERROR(VLOOKUP(C822,'Комплекты фурнитуры REHAU'!$B$3:$F$100,2,0))=TRUE,,VLOOKUP(C822,'Комплекты фурнитуры REHAU'!$B$3:$F$100,2,0))</f>
        <v>0</v>
      </c>
    </row>
    <row r="823" spans="1:6">
      <c r="A823">
        <f t="shared" si="31"/>
        <v>0</v>
      </c>
      <c r="B823">
        <f t="shared" si="32"/>
        <v>0</v>
      </c>
      <c r="C823">
        <f>'Комплекты фурнитуры REHAU'!B26</f>
        <v>0</v>
      </c>
      <c r="D823">
        <f>IF(ISERROR(VLOOKUP(C823,'Комплекты фурнитуры REHAU'!$B$3:$F$100,4,0))=TRUE,,VLOOKUP(C823,'Комплекты фурнитуры REHAU'!$B$3:$F$100,4,0))</f>
        <v>0</v>
      </c>
      <c r="E823">
        <f>IF(ISERROR(VLOOKUP(C823,'Комплекты фурнитуры REHAU'!$B$3:$F$100,5,0))=TRUE,,VLOOKUP(C823,'Комплекты фурнитуры REHAU'!$B$3:$F$100,5,0))</f>
        <v>0</v>
      </c>
      <c r="F823">
        <f>IF(ISERROR(VLOOKUP(C823,'Комплекты фурнитуры REHAU'!$B$3:$F$100,2,0))=TRUE,,VLOOKUP(C823,'Комплекты фурнитуры REHAU'!$B$3:$F$100,2,0))</f>
        <v>0</v>
      </c>
    </row>
    <row r="824" spans="1:6">
      <c r="A824">
        <f t="shared" si="31"/>
        <v>0</v>
      </c>
      <c r="B824">
        <f t="shared" si="32"/>
        <v>0</v>
      </c>
      <c r="C824">
        <f>'Комплекты фурнитуры REHAU'!B27</f>
        <v>0</v>
      </c>
      <c r="D824">
        <f>IF(ISERROR(VLOOKUP(C824,'Комплекты фурнитуры REHAU'!$B$3:$F$100,4,0))=TRUE,,VLOOKUP(C824,'Комплекты фурнитуры REHAU'!$B$3:$F$100,4,0))</f>
        <v>0</v>
      </c>
      <c r="E824">
        <f>IF(ISERROR(VLOOKUP(C824,'Комплекты фурнитуры REHAU'!$B$3:$F$100,5,0))=TRUE,,VLOOKUP(C824,'Комплекты фурнитуры REHAU'!$B$3:$F$100,5,0))</f>
        <v>0</v>
      </c>
      <c r="F824">
        <f>IF(ISERROR(VLOOKUP(C824,'Комплекты фурнитуры REHAU'!$B$3:$F$100,2,0))=TRUE,,VLOOKUP(C824,'Комплекты фурнитуры REHAU'!$B$3:$F$100,2,0))</f>
        <v>0</v>
      </c>
    </row>
    <row r="825" spans="1:6">
      <c r="A825">
        <f t="shared" si="31"/>
        <v>0</v>
      </c>
      <c r="B825">
        <f t="shared" si="32"/>
        <v>0</v>
      </c>
      <c r="C825">
        <f>'Комплекты фурнитуры REHAU'!B28</f>
        <v>0</v>
      </c>
      <c r="D825">
        <f>IF(ISERROR(VLOOKUP(C825,'Комплекты фурнитуры REHAU'!$B$3:$F$100,4,0))=TRUE,,VLOOKUP(C825,'Комплекты фурнитуры REHAU'!$B$3:$F$100,4,0))</f>
        <v>0</v>
      </c>
      <c r="E825">
        <f>IF(ISERROR(VLOOKUP(C825,'Комплекты фурнитуры REHAU'!$B$3:$F$100,5,0))=TRUE,,VLOOKUP(C825,'Комплекты фурнитуры REHAU'!$B$3:$F$100,5,0))</f>
        <v>0</v>
      </c>
      <c r="F825">
        <f>IF(ISERROR(VLOOKUP(C825,'Комплекты фурнитуры REHAU'!$B$3:$F$100,2,0))=TRUE,,VLOOKUP(C825,'Комплекты фурнитуры REHAU'!$B$3:$F$100,2,0))</f>
        <v>0</v>
      </c>
    </row>
    <row r="826" spans="1:6">
      <c r="A826">
        <f t="shared" si="31"/>
        <v>0</v>
      </c>
      <c r="B826">
        <f t="shared" si="32"/>
        <v>0</v>
      </c>
      <c r="C826">
        <f>'Комплекты фурнитуры REHAU'!B29</f>
        <v>0</v>
      </c>
      <c r="D826">
        <f>IF(ISERROR(VLOOKUP(C826,'Комплекты фурнитуры REHAU'!$B$3:$F$100,4,0))=TRUE,,VLOOKUP(C826,'Комплекты фурнитуры REHAU'!$B$3:$F$100,4,0))</f>
        <v>0</v>
      </c>
      <c r="E826">
        <f>IF(ISERROR(VLOOKUP(C826,'Комплекты фурнитуры REHAU'!$B$3:$F$100,5,0))=TRUE,,VLOOKUP(C826,'Комплекты фурнитуры REHAU'!$B$3:$F$100,5,0))</f>
        <v>0</v>
      </c>
      <c r="F826">
        <f>IF(ISERROR(VLOOKUP(C826,'Комплекты фурнитуры REHAU'!$B$3:$F$100,2,0))=TRUE,,VLOOKUP(C826,'Комплекты фурнитуры REHAU'!$B$3:$F$100,2,0))</f>
        <v>0</v>
      </c>
    </row>
    <row r="827" spans="1:6">
      <c r="A827">
        <f t="shared" si="31"/>
        <v>0</v>
      </c>
      <c r="B827">
        <f t="shared" si="32"/>
        <v>0</v>
      </c>
      <c r="C827">
        <f>'Комплекты фурнитуры REHAU'!B30</f>
        <v>0</v>
      </c>
      <c r="D827">
        <f>IF(ISERROR(VLOOKUP(C827,'Комплекты фурнитуры REHAU'!$B$3:$F$100,4,0))=TRUE,,VLOOKUP(C827,'Комплекты фурнитуры REHAU'!$B$3:$F$100,4,0))</f>
        <v>0</v>
      </c>
      <c r="E827">
        <f>IF(ISERROR(VLOOKUP(C827,'Комплекты фурнитуры REHAU'!$B$3:$F$100,5,0))=TRUE,,VLOOKUP(C827,'Комплекты фурнитуры REHAU'!$B$3:$F$100,5,0))</f>
        <v>0</v>
      </c>
      <c r="F827">
        <f>IF(ISERROR(VLOOKUP(C827,'Комплекты фурнитуры REHAU'!$B$3:$F$100,2,0))=TRUE,,VLOOKUP(C827,'Комплекты фурнитуры REHAU'!$B$3:$F$100,2,0))</f>
        <v>0</v>
      </c>
    </row>
    <row r="828" spans="1:6">
      <c r="A828">
        <f t="shared" si="31"/>
        <v>0</v>
      </c>
      <c r="B828">
        <f t="shared" si="32"/>
        <v>0</v>
      </c>
      <c r="C828">
        <f>'Комплекты фурнитуры REHAU'!B31</f>
        <v>0</v>
      </c>
      <c r="D828">
        <f>IF(ISERROR(VLOOKUP(C828,'Комплекты фурнитуры REHAU'!$B$3:$F$100,4,0))=TRUE,,VLOOKUP(C828,'Комплекты фурнитуры REHAU'!$B$3:$F$100,4,0))</f>
        <v>0</v>
      </c>
      <c r="E828">
        <f>IF(ISERROR(VLOOKUP(C828,'Комплекты фурнитуры REHAU'!$B$3:$F$100,5,0))=TRUE,,VLOOKUP(C828,'Комплекты фурнитуры REHAU'!$B$3:$F$100,5,0))</f>
        <v>0</v>
      </c>
      <c r="F828">
        <f>IF(ISERROR(VLOOKUP(C828,'Комплекты фурнитуры REHAU'!$B$3:$F$100,2,0))=TRUE,,VLOOKUP(C828,'Комплекты фурнитуры REHAU'!$B$3:$F$100,2,0))</f>
        <v>0</v>
      </c>
    </row>
    <row r="829" spans="1:6">
      <c r="A829">
        <f t="shared" si="31"/>
        <v>0</v>
      </c>
      <c r="B829">
        <f t="shared" si="32"/>
        <v>0</v>
      </c>
      <c r="C829">
        <f>'Комплекты фурнитуры REHAU'!B32</f>
        <v>0</v>
      </c>
      <c r="D829">
        <f>IF(ISERROR(VLOOKUP(C829,'Комплекты фурнитуры REHAU'!$B$3:$F$100,4,0))=TRUE,,VLOOKUP(C829,'Комплекты фурнитуры REHAU'!$B$3:$F$100,4,0))</f>
        <v>0</v>
      </c>
      <c r="E829">
        <f>IF(ISERROR(VLOOKUP(C829,'Комплекты фурнитуры REHAU'!$B$3:$F$100,5,0))=TRUE,,VLOOKUP(C829,'Комплекты фурнитуры REHAU'!$B$3:$F$100,5,0))</f>
        <v>0</v>
      </c>
      <c r="F829">
        <f>IF(ISERROR(VLOOKUP(C829,'Комплекты фурнитуры REHAU'!$B$3:$F$100,2,0))=TRUE,,VLOOKUP(C829,'Комплекты фурнитуры REHAU'!$B$3:$F$100,2,0))</f>
        <v>0</v>
      </c>
    </row>
    <row r="830" spans="1:6">
      <c r="A830">
        <f t="shared" si="31"/>
        <v>0</v>
      </c>
      <c r="B830">
        <f t="shared" si="32"/>
        <v>0</v>
      </c>
      <c r="C830">
        <f>'Комплекты фурнитуры REHAU'!B33</f>
        <v>0</v>
      </c>
      <c r="D830">
        <f>IF(ISERROR(VLOOKUP(C830,'Комплекты фурнитуры REHAU'!$B$3:$F$100,4,0))=TRUE,,VLOOKUP(C830,'Комплекты фурнитуры REHAU'!$B$3:$F$100,4,0))</f>
        <v>0</v>
      </c>
      <c r="E830">
        <f>IF(ISERROR(VLOOKUP(C830,'Комплекты фурнитуры REHAU'!$B$3:$F$100,5,0))=TRUE,,VLOOKUP(C830,'Комплекты фурнитуры REHAU'!$B$3:$F$100,5,0))</f>
        <v>0</v>
      </c>
      <c r="F830">
        <f>IF(ISERROR(VLOOKUP(C830,'Комплекты фурнитуры REHAU'!$B$3:$F$100,2,0))=TRUE,,VLOOKUP(C830,'Комплекты фурнитуры REHAU'!$B$3:$F$100,2,0))</f>
        <v>0</v>
      </c>
    </row>
    <row r="831" spans="1:6">
      <c r="A831">
        <f t="shared" si="31"/>
        <v>0</v>
      </c>
      <c r="B831">
        <f t="shared" si="32"/>
        <v>0</v>
      </c>
      <c r="C831">
        <f>'Комплекты фурнитуры REHAU'!B34</f>
        <v>0</v>
      </c>
      <c r="D831">
        <f>IF(ISERROR(VLOOKUP(C831,'Комплекты фурнитуры REHAU'!$B$3:$F$100,4,0))=TRUE,,VLOOKUP(C831,'Комплекты фурнитуры REHAU'!$B$3:$F$100,4,0))</f>
        <v>0</v>
      </c>
      <c r="E831">
        <f>IF(ISERROR(VLOOKUP(C831,'Комплекты фурнитуры REHAU'!$B$3:$F$100,5,0))=TRUE,,VLOOKUP(C831,'Комплекты фурнитуры REHAU'!$B$3:$F$100,5,0))</f>
        <v>0</v>
      </c>
      <c r="F831">
        <f>IF(ISERROR(VLOOKUP(C831,'Комплекты фурнитуры REHAU'!$B$3:$F$100,2,0))=TRUE,,VLOOKUP(C831,'Комплекты фурнитуры REHAU'!$B$3:$F$100,2,0))</f>
        <v>0</v>
      </c>
    </row>
    <row r="832" spans="1:6">
      <c r="A832">
        <f t="shared" si="31"/>
        <v>0</v>
      </c>
      <c r="B832">
        <f t="shared" si="32"/>
        <v>0</v>
      </c>
      <c r="C832">
        <f>'Комплекты фурнитуры REHAU'!B35</f>
        <v>0</v>
      </c>
      <c r="D832">
        <f>IF(ISERROR(VLOOKUP(C832,'Комплекты фурнитуры REHAU'!$B$3:$F$100,4,0))=TRUE,,VLOOKUP(C832,'Комплекты фурнитуры REHAU'!$B$3:$F$100,4,0))</f>
        <v>0</v>
      </c>
      <c r="E832">
        <f>IF(ISERROR(VLOOKUP(C832,'Комплекты фурнитуры REHAU'!$B$3:$F$100,5,0))=TRUE,,VLOOKUP(C832,'Комплекты фурнитуры REHAU'!$B$3:$F$100,5,0))</f>
        <v>0</v>
      </c>
      <c r="F832">
        <f>IF(ISERROR(VLOOKUP(C832,'Комплекты фурнитуры REHAU'!$B$3:$F$100,2,0))=TRUE,,VLOOKUP(C832,'Комплекты фурнитуры REHAU'!$B$3:$F$100,2,0))</f>
        <v>0</v>
      </c>
    </row>
    <row r="833" spans="1:6">
      <c r="A833">
        <f t="shared" si="31"/>
        <v>0</v>
      </c>
      <c r="B833">
        <f t="shared" si="32"/>
        <v>0</v>
      </c>
      <c r="C833">
        <f>'Комплекты фурнитуры REHAU'!B36</f>
        <v>0</v>
      </c>
      <c r="D833">
        <f>IF(ISERROR(VLOOKUP(C833,'Комплекты фурнитуры REHAU'!$B$3:$F$100,4,0))=TRUE,,VLOOKUP(C833,'Комплекты фурнитуры REHAU'!$B$3:$F$100,4,0))</f>
        <v>0</v>
      </c>
      <c r="E833">
        <f>IF(ISERROR(VLOOKUP(C833,'Комплекты фурнитуры REHAU'!$B$3:$F$100,5,0))=TRUE,,VLOOKUP(C833,'Комплекты фурнитуры REHAU'!$B$3:$F$100,5,0))</f>
        <v>0</v>
      </c>
      <c r="F833">
        <f>IF(ISERROR(VLOOKUP(C833,'Комплекты фурнитуры REHAU'!$B$3:$F$100,2,0))=TRUE,,VLOOKUP(C833,'Комплекты фурнитуры REHAU'!$B$3:$F$100,2,0))</f>
        <v>0</v>
      </c>
    </row>
    <row r="834" spans="1:6">
      <c r="A834">
        <f t="shared" si="31"/>
        <v>0</v>
      </c>
      <c r="B834">
        <f t="shared" si="32"/>
        <v>0</v>
      </c>
      <c r="C834">
        <f>'Комплекты фурнитуры REHAU'!B37</f>
        <v>0</v>
      </c>
      <c r="D834">
        <f>IF(ISERROR(VLOOKUP(C834,'Комплекты фурнитуры REHAU'!$B$3:$F$100,4,0))=TRUE,,VLOOKUP(C834,'Комплекты фурнитуры REHAU'!$B$3:$F$100,4,0))</f>
        <v>0</v>
      </c>
      <c r="E834">
        <f>IF(ISERROR(VLOOKUP(C834,'Комплекты фурнитуры REHAU'!$B$3:$F$100,5,0))=TRUE,,VLOOKUP(C834,'Комплекты фурнитуры REHAU'!$B$3:$F$100,5,0))</f>
        <v>0</v>
      </c>
      <c r="F834">
        <f>IF(ISERROR(VLOOKUP(C834,'Комплекты фурнитуры REHAU'!$B$3:$F$100,2,0))=TRUE,,VLOOKUP(C834,'Комплекты фурнитуры REHAU'!$B$3:$F$100,2,0))</f>
        <v>0</v>
      </c>
    </row>
    <row r="835" spans="1:6">
      <c r="A835">
        <f t="shared" si="31"/>
        <v>0</v>
      </c>
      <c r="B835">
        <f t="shared" si="32"/>
        <v>0</v>
      </c>
      <c r="C835">
        <f>'Комплекты фурнитуры REHAU'!B38</f>
        <v>0</v>
      </c>
      <c r="D835">
        <f>IF(ISERROR(VLOOKUP(C835,'Комплекты фурнитуры REHAU'!$B$3:$F$100,4,0))=TRUE,,VLOOKUP(C835,'Комплекты фурнитуры REHAU'!$B$3:$F$100,4,0))</f>
        <v>0</v>
      </c>
      <c r="E835">
        <f>IF(ISERROR(VLOOKUP(C835,'Комплекты фурнитуры REHAU'!$B$3:$F$100,5,0))=TRUE,,VLOOKUP(C835,'Комплекты фурнитуры REHAU'!$B$3:$F$100,5,0))</f>
        <v>0</v>
      </c>
      <c r="F835">
        <f>IF(ISERROR(VLOOKUP(C835,'Комплекты фурнитуры REHAU'!$B$3:$F$100,2,0))=TRUE,,VLOOKUP(C835,'Комплекты фурнитуры REHAU'!$B$3:$F$100,2,0))</f>
        <v>0</v>
      </c>
    </row>
    <row r="836" spans="1:6">
      <c r="A836">
        <f t="shared" si="31"/>
        <v>0</v>
      </c>
      <c r="B836">
        <f t="shared" si="32"/>
        <v>0</v>
      </c>
      <c r="C836">
        <f>'Комплекты фурнитуры REHAU'!B39</f>
        <v>0</v>
      </c>
      <c r="D836">
        <f>IF(ISERROR(VLOOKUP(C836,'Комплекты фурнитуры REHAU'!$B$3:$F$100,4,0))=TRUE,,VLOOKUP(C836,'Комплекты фурнитуры REHAU'!$B$3:$F$100,4,0))</f>
        <v>0</v>
      </c>
      <c r="E836">
        <f>IF(ISERROR(VLOOKUP(C836,'Комплекты фурнитуры REHAU'!$B$3:$F$100,5,0))=TRUE,,VLOOKUP(C836,'Комплекты фурнитуры REHAU'!$B$3:$F$100,5,0))</f>
        <v>0</v>
      </c>
      <c r="F836">
        <f>IF(ISERROR(VLOOKUP(C836,'Комплекты фурнитуры REHAU'!$B$3:$F$100,2,0))=TRUE,,VLOOKUP(C836,'Комплекты фурнитуры REHAU'!$B$3:$F$100,2,0))</f>
        <v>0</v>
      </c>
    </row>
    <row r="837" spans="1:6">
      <c r="A837">
        <f t="shared" si="31"/>
        <v>0</v>
      </c>
      <c r="B837">
        <f t="shared" si="32"/>
        <v>0</v>
      </c>
      <c r="C837">
        <f>'Комплекты фурнитуры REHAU'!B40</f>
        <v>0</v>
      </c>
      <c r="D837">
        <f>IF(ISERROR(VLOOKUP(C837,'Комплекты фурнитуры REHAU'!$B$3:$F$100,4,0))=TRUE,,VLOOKUP(C837,'Комплекты фурнитуры REHAU'!$B$3:$F$100,4,0))</f>
        <v>0</v>
      </c>
      <c r="E837">
        <f>IF(ISERROR(VLOOKUP(C837,'Комплекты фурнитуры REHAU'!$B$3:$F$100,5,0))=TRUE,,VLOOKUP(C837,'Комплекты фурнитуры REHAU'!$B$3:$F$100,5,0))</f>
        <v>0</v>
      </c>
      <c r="F837">
        <f>IF(ISERROR(VLOOKUP(C837,'Комплекты фурнитуры REHAU'!$B$3:$F$100,2,0))=TRUE,,VLOOKUP(C837,'Комплекты фурнитуры REHAU'!$B$3:$F$100,2,0))</f>
        <v>0</v>
      </c>
    </row>
    <row r="838" spans="1:6">
      <c r="A838">
        <f t="shared" si="31"/>
        <v>0</v>
      </c>
      <c r="B838">
        <f t="shared" si="32"/>
        <v>0</v>
      </c>
      <c r="C838">
        <f>'Комплекты фурнитуры REHAU'!B41</f>
        <v>0</v>
      </c>
      <c r="D838">
        <f>IF(ISERROR(VLOOKUP(C838,'Комплекты фурнитуры REHAU'!$B$3:$F$100,4,0))=TRUE,,VLOOKUP(C838,'Комплекты фурнитуры REHAU'!$B$3:$F$100,4,0))</f>
        <v>0</v>
      </c>
      <c r="E838">
        <f>IF(ISERROR(VLOOKUP(C838,'Комплекты фурнитуры REHAU'!$B$3:$F$100,5,0))=TRUE,,VLOOKUP(C838,'Комплекты фурнитуры REHAU'!$B$3:$F$100,5,0))</f>
        <v>0</v>
      </c>
      <c r="F838">
        <f>IF(ISERROR(VLOOKUP(C838,'Комплекты фурнитуры REHAU'!$B$3:$F$100,2,0))=TRUE,,VLOOKUP(C838,'Комплекты фурнитуры REHAU'!$B$3:$F$100,2,0))</f>
        <v>0</v>
      </c>
    </row>
    <row r="839" spans="1:6">
      <c r="A839">
        <f t="shared" si="31"/>
        <v>0</v>
      </c>
      <c r="B839">
        <f t="shared" si="32"/>
        <v>0</v>
      </c>
      <c r="C839">
        <f>'Комплекты фурнитуры REHAU'!B42</f>
        <v>0</v>
      </c>
      <c r="D839">
        <f>IF(ISERROR(VLOOKUP(C839,'Комплекты фурнитуры REHAU'!$B$3:$F$100,4,0))=TRUE,,VLOOKUP(C839,'Комплекты фурнитуры REHAU'!$B$3:$F$100,4,0))</f>
        <v>0</v>
      </c>
      <c r="E839">
        <f>IF(ISERROR(VLOOKUP(C839,'Комплекты фурнитуры REHAU'!$B$3:$F$100,5,0))=TRUE,,VLOOKUP(C839,'Комплекты фурнитуры REHAU'!$B$3:$F$100,5,0))</f>
        <v>0</v>
      </c>
      <c r="F839">
        <f>IF(ISERROR(VLOOKUP(C839,'Комплекты фурнитуры REHAU'!$B$3:$F$100,2,0))=TRUE,,VLOOKUP(C839,'Комплекты фурнитуры REHAU'!$B$3:$F$100,2,0))</f>
        <v>0</v>
      </c>
    </row>
    <row r="840" spans="1:6">
      <c r="A840">
        <f t="shared" si="31"/>
        <v>0</v>
      </c>
      <c r="B840">
        <f t="shared" si="32"/>
        <v>0</v>
      </c>
      <c r="C840">
        <f>'Комплекты фурнитуры REHAU'!B43</f>
        <v>0</v>
      </c>
      <c r="D840">
        <f>IF(ISERROR(VLOOKUP(C840,'Комплекты фурнитуры REHAU'!$B$3:$F$100,4,0))=TRUE,,VLOOKUP(C840,'Комплекты фурнитуры REHAU'!$B$3:$F$100,4,0))</f>
        <v>0</v>
      </c>
      <c r="E840">
        <f>IF(ISERROR(VLOOKUP(C840,'Комплекты фурнитуры REHAU'!$B$3:$F$100,5,0))=TRUE,,VLOOKUP(C840,'Комплекты фурнитуры REHAU'!$B$3:$F$100,5,0))</f>
        <v>0</v>
      </c>
      <c r="F840">
        <f>IF(ISERROR(VLOOKUP(C840,'Комплекты фурнитуры REHAU'!$B$3:$F$100,2,0))=TRUE,,VLOOKUP(C840,'Комплекты фурнитуры REHAU'!$B$3:$F$100,2,0))</f>
        <v>0</v>
      </c>
    </row>
    <row r="841" spans="1:6">
      <c r="A841">
        <f t="shared" si="31"/>
        <v>0</v>
      </c>
      <c r="B841">
        <f t="shared" si="32"/>
        <v>0</v>
      </c>
      <c r="C841">
        <f>'Комплекты фурнитуры REHAU'!B44</f>
        <v>0</v>
      </c>
      <c r="D841">
        <f>IF(ISERROR(VLOOKUP(C841,'Комплекты фурнитуры REHAU'!$B$3:$F$100,4,0))=TRUE,,VLOOKUP(C841,'Комплекты фурнитуры REHAU'!$B$3:$F$100,4,0))</f>
        <v>0</v>
      </c>
      <c r="E841">
        <f>IF(ISERROR(VLOOKUP(C841,'Комплекты фурнитуры REHAU'!$B$3:$F$100,5,0))=TRUE,,VLOOKUP(C841,'Комплекты фурнитуры REHAU'!$B$3:$F$100,5,0))</f>
        <v>0</v>
      </c>
      <c r="F841">
        <f>IF(ISERROR(VLOOKUP(C841,'Комплекты фурнитуры REHAU'!$B$3:$F$100,2,0))=TRUE,,VLOOKUP(C841,'Комплекты фурнитуры REHAU'!$B$3:$F$100,2,0))</f>
        <v>0</v>
      </c>
    </row>
    <row r="842" spans="1:6">
      <c r="A842">
        <f t="shared" si="31"/>
        <v>0</v>
      </c>
      <c r="B842">
        <f t="shared" si="32"/>
        <v>0</v>
      </c>
      <c r="C842">
        <f>'Комплекты фурнитуры REHAU'!B45</f>
        <v>0</v>
      </c>
      <c r="D842">
        <f>IF(ISERROR(VLOOKUP(C842,'Комплекты фурнитуры REHAU'!$B$3:$F$100,4,0))=TRUE,,VLOOKUP(C842,'Комплекты фурнитуры REHAU'!$B$3:$F$100,4,0))</f>
        <v>0</v>
      </c>
      <c r="E842">
        <f>IF(ISERROR(VLOOKUP(C842,'Комплекты фурнитуры REHAU'!$B$3:$F$100,5,0))=TRUE,,VLOOKUP(C842,'Комплекты фурнитуры REHAU'!$B$3:$F$100,5,0))</f>
        <v>0</v>
      </c>
      <c r="F842">
        <f>IF(ISERROR(VLOOKUP(C842,'Комплекты фурнитуры REHAU'!$B$3:$F$100,2,0))=TRUE,,VLOOKUP(C842,'Комплекты фурнитуры REHAU'!$B$3:$F$100,2,0))</f>
        <v>0</v>
      </c>
    </row>
    <row r="843" spans="1:6">
      <c r="A843">
        <f t="shared" si="31"/>
        <v>0</v>
      </c>
      <c r="B843">
        <f t="shared" si="32"/>
        <v>0</v>
      </c>
      <c r="C843">
        <f>'Комплекты фурнитуры REHAU'!B46</f>
        <v>0</v>
      </c>
      <c r="D843">
        <f>IF(ISERROR(VLOOKUP(C843,'Комплекты фурнитуры REHAU'!$B$3:$F$100,4,0))=TRUE,,VLOOKUP(C843,'Комплекты фурнитуры REHAU'!$B$3:$F$100,4,0))</f>
        <v>0</v>
      </c>
      <c r="E843">
        <f>IF(ISERROR(VLOOKUP(C843,'Комплекты фурнитуры REHAU'!$B$3:$F$100,5,0))=TRUE,,VLOOKUP(C843,'Комплекты фурнитуры REHAU'!$B$3:$F$100,5,0))</f>
        <v>0</v>
      </c>
      <c r="F843">
        <f>IF(ISERROR(VLOOKUP(C843,'Комплекты фурнитуры REHAU'!$B$3:$F$100,2,0))=TRUE,,VLOOKUP(C843,'Комплекты фурнитуры REHAU'!$B$3:$F$100,2,0))</f>
        <v>0</v>
      </c>
    </row>
    <row r="844" spans="1:6">
      <c r="A844">
        <f t="shared" si="31"/>
        <v>0</v>
      </c>
      <c r="B844">
        <f t="shared" si="32"/>
        <v>0</v>
      </c>
      <c r="C844">
        <f>'Комплекты фурнитуры REHAU'!B47</f>
        <v>0</v>
      </c>
      <c r="D844">
        <f>IF(ISERROR(VLOOKUP(C844,'Комплекты фурнитуры REHAU'!$B$3:$F$100,4,0))=TRUE,,VLOOKUP(C844,'Комплекты фурнитуры REHAU'!$B$3:$F$100,4,0))</f>
        <v>0</v>
      </c>
      <c r="E844">
        <f>IF(ISERROR(VLOOKUP(C844,'Комплекты фурнитуры REHAU'!$B$3:$F$100,5,0))=TRUE,,VLOOKUP(C844,'Комплекты фурнитуры REHAU'!$B$3:$F$100,5,0))</f>
        <v>0</v>
      </c>
      <c r="F844">
        <f>IF(ISERROR(VLOOKUP(C844,'Комплекты фурнитуры REHAU'!$B$3:$F$100,2,0))=TRUE,,VLOOKUP(C844,'Комплекты фурнитуры REHAU'!$B$3:$F$100,2,0))</f>
        <v>0</v>
      </c>
    </row>
    <row r="845" spans="1:6">
      <c r="A845">
        <f t="shared" si="31"/>
        <v>0</v>
      </c>
      <c r="B845">
        <f t="shared" si="32"/>
        <v>0</v>
      </c>
      <c r="C845">
        <f>'Комплекты фурнитуры REHAU'!B48</f>
        <v>0</v>
      </c>
      <c r="D845">
        <f>IF(ISERROR(VLOOKUP(C845,'Комплекты фурнитуры REHAU'!$B$3:$F$100,4,0))=TRUE,,VLOOKUP(C845,'Комплекты фурнитуры REHAU'!$B$3:$F$100,4,0))</f>
        <v>0</v>
      </c>
      <c r="E845">
        <f>IF(ISERROR(VLOOKUP(C845,'Комплекты фурнитуры REHAU'!$B$3:$F$100,5,0))=TRUE,,VLOOKUP(C845,'Комплекты фурнитуры REHAU'!$B$3:$F$100,5,0))</f>
        <v>0</v>
      </c>
      <c r="F845">
        <f>IF(ISERROR(VLOOKUP(C845,'Комплекты фурнитуры REHAU'!$B$3:$F$100,2,0))=TRUE,,VLOOKUP(C845,'Комплекты фурнитуры REHAU'!$B$3:$F$100,2,0))</f>
        <v>0</v>
      </c>
    </row>
    <row r="846" spans="1:6">
      <c r="A846">
        <f t="shared" si="31"/>
        <v>0</v>
      </c>
      <c r="B846">
        <f t="shared" si="32"/>
        <v>0</v>
      </c>
      <c r="C846">
        <f>'Комплекты фурнитуры REHAU'!B49</f>
        <v>0</v>
      </c>
      <c r="D846">
        <f>IF(ISERROR(VLOOKUP(C846,'Комплекты фурнитуры REHAU'!$B$3:$F$100,4,0))=TRUE,,VLOOKUP(C846,'Комплекты фурнитуры REHAU'!$B$3:$F$100,4,0))</f>
        <v>0</v>
      </c>
      <c r="E846">
        <f>IF(ISERROR(VLOOKUP(C846,'Комплекты фурнитуры REHAU'!$B$3:$F$100,5,0))=TRUE,,VLOOKUP(C846,'Комплекты фурнитуры REHAU'!$B$3:$F$100,5,0))</f>
        <v>0</v>
      </c>
      <c r="F846">
        <f>IF(ISERROR(VLOOKUP(C846,'Комплекты фурнитуры REHAU'!$B$3:$F$100,2,0))=TRUE,,VLOOKUP(C846,'Комплекты фурнитуры REHAU'!$B$3:$F$100,2,0))</f>
        <v>0</v>
      </c>
    </row>
    <row r="847" spans="1:6">
      <c r="A847">
        <f t="shared" si="31"/>
        <v>0</v>
      </c>
      <c r="B847">
        <f t="shared" si="32"/>
        <v>0</v>
      </c>
      <c r="C847">
        <f>'Комплекты фурнитуры REHAU'!B50</f>
        <v>0</v>
      </c>
      <c r="D847">
        <f>IF(ISERROR(VLOOKUP(C847,'Комплекты фурнитуры REHAU'!$B$3:$F$100,4,0))=TRUE,,VLOOKUP(C847,'Комплекты фурнитуры REHAU'!$B$3:$F$100,4,0))</f>
        <v>0</v>
      </c>
      <c r="E847">
        <f>IF(ISERROR(VLOOKUP(C847,'Комплекты фурнитуры REHAU'!$B$3:$F$100,5,0))=TRUE,,VLOOKUP(C847,'Комплекты фурнитуры REHAU'!$B$3:$F$100,5,0))</f>
        <v>0</v>
      </c>
      <c r="F847">
        <f>IF(ISERROR(VLOOKUP(C847,'Комплекты фурнитуры REHAU'!$B$3:$F$100,2,0))=TRUE,,VLOOKUP(C847,'Комплекты фурнитуры REHAU'!$B$3:$F$100,2,0))</f>
        <v>0</v>
      </c>
    </row>
    <row r="848" spans="1:6">
      <c r="A848">
        <f t="shared" si="31"/>
        <v>0</v>
      </c>
      <c r="B848">
        <f t="shared" si="32"/>
        <v>0</v>
      </c>
      <c r="C848">
        <f>'Комплекты фурнитуры REHAU'!B51</f>
        <v>0</v>
      </c>
      <c r="D848">
        <f>IF(ISERROR(VLOOKUP(C848,'Комплекты фурнитуры REHAU'!$B$3:$F$100,4,0))=TRUE,,VLOOKUP(C848,'Комплекты фурнитуры REHAU'!$B$3:$F$100,4,0))</f>
        <v>0</v>
      </c>
      <c r="E848">
        <f>IF(ISERROR(VLOOKUP(C848,'Комплекты фурнитуры REHAU'!$B$3:$F$100,5,0))=TRUE,,VLOOKUP(C848,'Комплекты фурнитуры REHAU'!$B$3:$F$100,5,0))</f>
        <v>0</v>
      </c>
      <c r="F848">
        <f>IF(ISERROR(VLOOKUP(C848,'Комплекты фурнитуры REHAU'!$B$3:$F$100,2,0))=TRUE,,VLOOKUP(C848,'Комплекты фурнитуры REHAU'!$B$3:$F$100,2,0))</f>
        <v>0</v>
      </c>
    </row>
    <row r="849" spans="1:6">
      <c r="A849">
        <f t="shared" si="31"/>
        <v>0</v>
      </c>
      <c r="B849">
        <f t="shared" si="32"/>
        <v>0</v>
      </c>
      <c r="C849">
        <f>'Комплекты фурнитуры REHAU'!B52</f>
        <v>0</v>
      </c>
      <c r="D849">
        <f>IF(ISERROR(VLOOKUP(C849,'Комплекты фурнитуры REHAU'!$B$3:$F$100,4,0))=TRUE,,VLOOKUP(C849,'Комплекты фурнитуры REHAU'!$B$3:$F$100,4,0))</f>
        <v>0</v>
      </c>
      <c r="E849">
        <f>IF(ISERROR(VLOOKUP(C849,'Комплекты фурнитуры REHAU'!$B$3:$F$100,5,0))=TRUE,,VLOOKUP(C849,'Комплекты фурнитуры REHAU'!$B$3:$F$100,5,0))</f>
        <v>0</v>
      </c>
      <c r="F849">
        <f>IF(ISERROR(VLOOKUP(C849,'Комплекты фурнитуры REHAU'!$B$3:$F$100,2,0))=TRUE,,VLOOKUP(C849,'Комплекты фурнитуры REHAU'!$B$3:$F$100,2,0))</f>
        <v>0</v>
      </c>
    </row>
    <row r="850" spans="1:6">
      <c r="A850">
        <f t="shared" si="31"/>
        <v>0</v>
      </c>
      <c r="B850">
        <f t="shared" si="32"/>
        <v>0</v>
      </c>
      <c r="C850">
        <f>'Комплекты фурнитуры REHAU'!B53</f>
        <v>0</v>
      </c>
      <c r="D850">
        <f>IF(ISERROR(VLOOKUP(C850,'Комплекты фурнитуры REHAU'!$B$3:$F$100,4,0))=TRUE,,VLOOKUP(C850,'Комплекты фурнитуры REHAU'!$B$3:$F$100,4,0))</f>
        <v>0</v>
      </c>
      <c r="E850">
        <f>IF(ISERROR(VLOOKUP(C850,'Комплекты фурнитуры REHAU'!$B$3:$F$100,5,0))=TRUE,,VLOOKUP(C850,'Комплекты фурнитуры REHAU'!$B$3:$F$100,5,0))</f>
        <v>0</v>
      </c>
      <c r="F850">
        <f>IF(ISERROR(VLOOKUP(C850,'Комплекты фурнитуры REHAU'!$B$3:$F$100,2,0))=TRUE,,VLOOKUP(C850,'Комплекты фурнитуры REHAU'!$B$3:$F$100,2,0))</f>
        <v>0</v>
      </c>
    </row>
    <row r="851" spans="1:6">
      <c r="A851">
        <f t="shared" si="31"/>
        <v>0</v>
      </c>
      <c r="B851">
        <f t="shared" si="32"/>
        <v>0</v>
      </c>
      <c r="C851">
        <f>'Комплекты фурнитуры REHAU'!B54</f>
        <v>0</v>
      </c>
      <c r="D851">
        <f>IF(ISERROR(VLOOKUP(C851,'Комплекты фурнитуры REHAU'!$B$3:$F$100,4,0))=TRUE,,VLOOKUP(C851,'Комплекты фурнитуры REHAU'!$B$3:$F$100,4,0))</f>
        <v>0</v>
      </c>
      <c r="E851">
        <f>IF(ISERROR(VLOOKUP(C851,'Комплекты фурнитуры REHAU'!$B$3:$F$100,5,0))=TRUE,,VLOOKUP(C851,'Комплекты фурнитуры REHAU'!$B$3:$F$100,5,0))</f>
        <v>0</v>
      </c>
      <c r="F851">
        <f>IF(ISERROR(VLOOKUP(C851,'Комплекты фурнитуры REHAU'!$B$3:$F$100,2,0))=TRUE,,VLOOKUP(C851,'Комплекты фурнитуры REHAU'!$B$3:$F$100,2,0))</f>
        <v>0</v>
      </c>
    </row>
    <row r="852" spans="1:6">
      <c r="A852">
        <f t="shared" si="31"/>
        <v>0</v>
      </c>
      <c r="B852">
        <f t="shared" si="32"/>
        <v>0</v>
      </c>
      <c r="C852">
        <f>'Комплекты фурнитуры REHAU'!B55</f>
        <v>0</v>
      </c>
      <c r="D852">
        <f>IF(ISERROR(VLOOKUP(C852,'Комплекты фурнитуры REHAU'!$B$3:$F$100,4,0))=TRUE,,VLOOKUP(C852,'Комплекты фурнитуры REHAU'!$B$3:$F$100,4,0))</f>
        <v>0</v>
      </c>
      <c r="E852">
        <f>IF(ISERROR(VLOOKUP(C852,'Комплекты фурнитуры REHAU'!$B$3:$F$100,5,0))=TRUE,,VLOOKUP(C852,'Комплекты фурнитуры REHAU'!$B$3:$F$100,5,0))</f>
        <v>0</v>
      </c>
      <c r="F852">
        <f>IF(ISERROR(VLOOKUP(C852,'Комплекты фурнитуры REHAU'!$B$3:$F$100,2,0))=TRUE,,VLOOKUP(C852,'Комплекты фурнитуры REHAU'!$B$3:$F$100,2,0))</f>
        <v>0</v>
      </c>
    </row>
    <row r="853" spans="1:6">
      <c r="A853">
        <f t="shared" si="31"/>
        <v>0</v>
      </c>
      <c r="B853">
        <f t="shared" si="32"/>
        <v>0</v>
      </c>
      <c r="C853">
        <f>'Комплекты фурнитуры REHAU'!B56</f>
        <v>0</v>
      </c>
      <c r="D853">
        <f>IF(ISERROR(VLOOKUP(C853,'Комплекты фурнитуры REHAU'!$B$3:$F$100,4,0))=TRUE,,VLOOKUP(C853,'Комплекты фурнитуры REHAU'!$B$3:$F$100,4,0))</f>
        <v>0</v>
      </c>
      <c r="E853">
        <f>IF(ISERROR(VLOOKUP(C853,'Комплекты фурнитуры REHAU'!$B$3:$F$100,5,0))=TRUE,,VLOOKUP(C853,'Комплекты фурнитуры REHAU'!$B$3:$F$100,5,0))</f>
        <v>0</v>
      </c>
      <c r="F853">
        <f>IF(ISERROR(VLOOKUP(C853,'Комплекты фурнитуры REHAU'!$B$3:$F$100,2,0))=TRUE,,VLOOKUP(C853,'Комплекты фурнитуры REHAU'!$B$3:$F$100,2,0))</f>
        <v>0</v>
      </c>
    </row>
    <row r="854" spans="1:6">
      <c r="A854">
        <f t="shared" si="31"/>
        <v>0</v>
      </c>
      <c r="B854">
        <f t="shared" si="32"/>
        <v>0</v>
      </c>
      <c r="C854">
        <f>'Комплекты фурнитуры REHAU'!B57</f>
        <v>0</v>
      </c>
      <c r="D854">
        <f>IF(ISERROR(VLOOKUP(C854,'Комплекты фурнитуры REHAU'!$B$3:$F$100,4,0))=TRUE,,VLOOKUP(C854,'Комплекты фурнитуры REHAU'!$B$3:$F$100,4,0))</f>
        <v>0</v>
      </c>
      <c r="E854">
        <f>IF(ISERROR(VLOOKUP(C854,'Комплекты фурнитуры REHAU'!$B$3:$F$100,5,0))=TRUE,,VLOOKUP(C854,'Комплекты фурнитуры REHAU'!$B$3:$F$100,5,0))</f>
        <v>0</v>
      </c>
      <c r="F854">
        <f>IF(ISERROR(VLOOKUP(C854,'Комплекты фурнитуры REHAU'!$B$3:$F$100,2,0))=TRUE,,VLOOKUP(C854,'Комплекты фурнитуры REHAU'!$B$3:$F$100,2,0))</f>
        <v>0</v>
      </c>
    </row>
    <row r="855" spans="1:6">
      <c r="A855">
        <f t="shared" si="31"/>
        <v>0</v>
      </c>
      <c r="B855">
        <f t="shared" si="32"/>
        <v>0</v>
      </c>
      <c r="C855">
        <f>'Комплекты фурнитуры REHAU'!B58</f>
        <v>0</v>
      </c>
      <c r="D855">
        <f>IF(ISERROR(VLOOKUP(C855,'Комплекты фурнитуры REHAU'!$B$3:$F$100,4,0))=TRUE,,VLOOKUP(C855,'Комплекты фурнитуры REHAU'!$B$3:$F$100,4,0))</f>
        <v>0</v>
      </c>
      <c r="E855">
        <f>IF(ISERROR(VLOOKUP(C855,'Комплекты фурнитуры REHAU'!$B$3:$F$100,5,0))=TRUE,,VLOOKUP(C855,'Комплекты фурнитуры REHAU'!$B$3:$F$100,5,0))</f>
        <v>0</v>
      </c>
      <c r="F855">
        <f>IF(ISERROR(VLOOKUP(C855,'Комплекты фурнитуры REHAU'!$B$3:$F$100,2,0))=TRUE,,VLOOKUP(C855,'Комплекты фурнитуры REHAU'!$B$3:$F$100,2,0))</f>
        <v>0</v>
      </c>
    </row>
    <row r="856" spans="1:6">
      <c r="A856">
        <f t="shared" si="31"/>
        <v>0</v>
      </c>
      <c r="B856">
        <f t="shared" si="32"/>
        <v>0</v>
      </c>
      <c r="C856">
        <f>'Комплекты фурнитуры REHAU'!B59</f>
        <v>0</v>
      </c>
      <c r="D856">
        <f>IF(ISERROR(VLOOKUP(C856,'Комплекты фурнитуры REHAU'!$B$3:$F$100,4,0))=TRUE,,VLOOKUP(C856,'Комплекты фурнитуры REHAU'!$B$3:$F$100,4,0))</f>
        <v>0</v>
      </c>
      <c r="E856">
        <f>IF(ISERROR(VLOOKUP(C856,'Комплекты фурнитуры REHAU'!$B$3:$F$100,5,0))=TRUE,,VLOOKUP(C856,'Комплекты фурнитуры REHAU'!$B$3:$F$100,5,0))</f>
        <v>0</v>
      </c>
      <c r="F856">
        <f>IF(ISERROR(VLOOKUP(C856,'Комплекты фурнитуры REHAU'!$B$3:$F$100,2,0))=TRUE,,VLOOKUP(C856,'Комплекты фурнитуры REHAU'!$B$3:$F$100,2,0))</f>
        <v>0</v>
      </c>
    </row>
    <row r="857" spans="1:6">
      <c r="A857">
        <f t="shared" si="31"/>
        <v>0</v>
      </c>
      <c r="B857">
        <f t="shared" si="32"/>
        <v>0</v>
      </c>
      <c r="C857">
        <f>'Комплекты фурнитуры REHAU'!B60</f>
        <v>0</v>
      </c>
      <c r="D857">
        <f>IF(ISERROR(VLOOKUP(C857,'Комплекты фурнитуры REHAU'!$B$3:$F$100,4,0))=TRUE,,VLOOKUP(C857,'Комплекты фурнитуры REHAU'!$B$3:$F$100,4,0))</f>
        <v>0</v>
      </c>
      <c r="E857">
        <f>IF(ISERROR(VLOOKUP(C857,'Комплекты фурнитуры REHAU'!$B$3:$F$100,5,0))=TRUE,,VLOOKUP(C857,'Комплекты фурнитуры REHAU'!$B$3:$F$100,5,0))</f>
        <v>0</v>
      </c>
      <c r="F857">
        <f>IF(ISERROR(VLOOKUP(C857,'Комплекты фурнитуры REHAU'!$B$3:$F$100,2,0))=TRUE,,VLOOKUP(C857,'Комплекты фурнитуры REHAU'!$B$3:$F$100,2,0))</f>
        <v>0</v>
      </c>
    </row>
    <row r="858" spans="1:6">
      <c r="A858">
        <f t="shared" si="31"/>
        <v>0</v>
      </c>
      <c r="B858">
        <f t="shared" si="32"/>
        <v>0</v>
      </c>
      <c r="C858">
        <f>'Комплекты фурнитуры REHAU'!B61</f>
        <v>0</v>
      </c>
      <c r="D858">
        <f>IF(ISERROR(VLOOKUP(C858,'Комплекты фурнитуры REHAU'!$B$3:$F$100,4,0))=TRUE,,VLOOKUP(C858,'Комплекты фурнитуры REHAU'!$B$3:$F$100,4,0))</f>
        <v>0</v>
      </c>
      <c r="E858">
        <f>IF(ISERROR(VLOOKUP(C858,'Комплекты фурнитуры REHAU'!$B$3:$F$100,5,0))=TRUE,,VLOOKUP(C858,'Комплекты фурнитуры REHAU'!$B$3:$F$100,5,0))</f>
        <v>0</v>
      </c>
      <c r="F858">
        <f>IF(ISERROR(VLOOKUP(C858,'Комплекты фурнитуры REHAU'!$B$3:$F$100,2,0))=TRUE,,VLOOKUP(C858,'Комплекты фурнитуры REHAU'!$B$3:$F$100,2,0))</f>
        <v>0</v>
      </c>
    </row>
    <row r="859" spans="1:6">
      <c r="A859">
        <f t="shared" si="31"/>
        <v>0</v>
      </c>
      <c r="B859">
        <f t="shared" si="32"/>
        <v>0</v>
      </c>
      <c r="C859">
        <f>'Комплекты фурнитуры REHAU'!B62</f>
        <v>0</v>
      </c>
      <c r="D859">
        <f>IF(ISERROR(VLOOKUP(C859,'Комплекты фурнитуры REHAU'!$B$3:$F$100,4,0))=TRUE,,VLOOKUP(C859,'Комплекты фурнитуры REHAU'!$B$3:$F$100,4,0))</f>
        <v>0</v>
      </c>
      <c r="E859">
        <f>IF(ISERROR(VLOOKUP(C859,'Комплекты фурнитуры REHAU'!$B$3:$F$100,5,0))=TRUE,,VLOOKUP(C859,'Комплекты фурнитуры REHAU'!$B$3:$F$100,5,0))</f>
        <v>0</v>
      </c>
      <c r="F859">
        <f>IF(ISERROR(VLOOKUP(C859,'Комплекты фурнитуры REHAU'!$B$3:$F$100,2,0))=TRUE,,VLOOKUP(C859,'Комплекты фурнитуры REHAU'!$B$3:$F$100,2,0))</f>
        <v>0</v>
      </c>
    </row>
    <row r="860" spans="1:6">
      <c r="A860">
        <f t="shared" si="31"/>
        <v>0</v>
      </c>
      <c r="B860">
        <f t="shared" si="32"/>
        <v>0</v>
      </c>
      <c r="C860">
        <f>'Комплекты фурнитуры REHAU'!B63</f>
        <v>0</v>
      </c>
      <c r="D860">
        <f>IF(ISERROR(VLOOKUP(C860,'Комплекты фурнитуры REHAU'!$B$3:$F$100,4,0))=TRUE,,VLOOKUP(C860,'Комплекты фурнитуры REHAU'!$B$3:$F$100,4,0))</f>
        <v>0</v>
      </c>
      <c r="E860">
        <f>IF(ISERROR(VLOOKUP(C860,'Комплекты фурнитуры REHAU'!$B$3:$F$100,5,0))=TRUE,,VLOOKUP(C860,'Комплекты фурнитуры REHAU'!$B$3:$F$100,5,0))</f>
        <v>0</v>
      </c>
      <c r="F860">
        <f>IF(ISERROR(VLOOKUP(C860,'Комплекты фурнитуры REHAU'!$B$3:$F$100,2,0))=TRUE,,VLOOKUP(C860,'Комплекты фурнитуры REHAU'!$B$3:$F$100,2,0))</f>
        <v>0</v>
      </c>
    </row>
    <row r="861" spans="1:6">
      <c r="A861">
        <f t="shared" si="31"/>
        <v>0</v>
      </c>
      <c r="B861">
        <f t="shared" si="32"/>
        <v>0</v>
      </c>
      <c r="C861">
        <f>'Комплекты фурнитуры REHAU'!B64</f>
        <v>0</v>
      </c>
      <c r="D861">
        <f>IF(ISERROR(VLOOKUP(C861,'Комплекты фурнитуры REHAU'!$B$3:$F$100,4,0))=TRUE,,VLOOKUP(C861,'Комплекты фурнитуры REHAU'!$B$3:$F$100,4,0))</f>
        <v>0</v>
      </c>
      <c r="E861">
        <f>IF(ISERROR(VLOOKUP(C861,'Комплекты фурнитуры REHAU'!$B$3:$F$100,5,0))=TRUE,,VLOOKUP(C861,'Комплекты фурнитуры REHAU'!$B$3:$F$100,5,0))</f>
        <v>0</v>
      </c>
      <c r="F861">
        <f>IF(ISERROR(VLOOKUP(C861,'Комплекты фурнитуры REHAU'!$B$3:$F$100,2,0))=TRUE,,VLOOKUP(C861,'Комплекты фурнитуры REHAU'!$B$3:$F$100,2,0))</f>
        <v>0</v>
      </c>
    </row>
    <row r="862" spans="1:6">
      <c r="A862">
        <f t="shared" si="31"/>
        <v>0</v>
      </c>
      <c r="B862">
        <f t="shared" si="32"/>
        <v>0</v>
      </c>
      <c r="C862">
        <f>'Комплекты фурнитуры REHAU'!B65</f>
        <v>0</v>
      </c>
      <c r="D862">
        <f>IF(ISERROR(VLOOKUP(C862,'Комплекты фурнитуры REHAU'!$B$3:$F$100,4,0))=TRUE,,VLOOKUP(C862,'Комплекты фурнитуры REHAU'!$B$3:$F$100,4,0))</f>
        <v>0</v>
      </c>
      <c r="E862">
        <f>IF(ISERROR(VLOOKUP(C862,'Комплекты фурнитуры REHAU'!$B$3:$F$100,5,0))=TRUE,,VLOOKUP(C862,'Комплекты фурнитуры REHAU'!$B$3:$F$100,5,0))</f>
        <v>0</v>
      </c>
      <c r="F862">
        <f>IF(ISERROR(VLOOKUP(C862,'Комплекты фурнитуры REHAU'!$B$3:$F$100,2,0))=TRUE,,VLOOKUP(C862,'Комплекты фурнитуры REHAU'!$B$3:$F$100,2,0))</f>
        <v>0</v>
      </c>
    </row>
    <row r="863" spans="1:6">
      <c r="A863">
        <f t="shared" si="31"/>
        <v>0</v>
      </c>
      <c r="B863">
        <f t="shared" si="32"/>
        <v>0</v>
      </c>
      <c r="C863">
        <f>'Комплекты фурнитуры REHAU'!B66</f>
        <v>0</v>
      </c>
      <c r="D863">
        <f>IF(ISERROR(VLOOKUP(C863,'Комплекты фурнитуры REHAU'!$B$3:$F$100,4,0))=TRUE,,VLOOKUP(C863,'Комплекты фурнитуры REHAU'!$B$3:$F$100,4,0))</f>
        <v>0</v>
      </c>
      <c r="E863">
        <f>IF(ISERROR(VLOOKUP(C863,'Комплекты фурнитуры REHAU'!$B$3:$F$100,5,0))=TRUE,,VLOOKUP(C863,'Комплекты фурнитуры REHAU'!$B$3:$F$100,5,0))</f>
        <v>0</v>
      </c>
      <c r="F863">
        <f>IF(ISERROR(VLOOKUP(C863,'Комплекты фурнитуры REHAU'!$B$3:$F$100,2,0))=TRUE,,VLOOKUP(C863,'Комплекты фурнитуры REHAU'!$B$3:$F$100,2,0))</f>
        <v>0</v>
      </c>
    </row>
    <row r="864" spans="1:6">
      <c r="A864">
        <f t="shared" si="31"/>
        <v>0</v>
      </c>
      <c r="B864">
        <f t="shared" si="32"/>
        <v>0</v>
      </c>
      <c r="C864">
        <f>'Комплекты фурнитуры REHAU'!B67</f>
        <v>0</v>
      </c>
      <c r="D864">
        <f>IF(ISERROR(VLOOKUP(C864,'Комплекты фурнитуры REHAU'!$B$3:$F$100,4,0))=TRUE,,VLOOKUP(C864,'Комплекты фурнитуры REHAU'!$B$3:$F$100,4,0))</f>
        <v>0</v>
      </c>
      <c r="E864">
        <f>IF(ISERROR(VLOOKUP(C864,'Комплекты фурнитуры REHAU'!$B$3:$F$100,5,0))=TRUE,,VLOOKUP(C864,'Комплекты фурнитуры REHAU'!$B$3:$F$100,5,0))</f>
        <v>0</v>
      </c>
      <c r="F864">
        <f>IF(ISERROR(VLOOKUP(C864,'Комплекты фурнитуры REHAU'!$B$3:$F$100,2,0))=TRUE,,VLOOKUP(C864,'Комплекты фурнитуры REHAU'!$B$3:$F$100,2,0))</f>
        <v>0</v>
      </c>
    </row>
    <row r="865" spans="1:6">
      <c r="A865">
        <f t="shared" ref="A865:A899" si="33">IF(D865&gt;0,1,0)</f>
        <v>0</v>
      </c>
      <c r="B865">
        <f t="shared" ref="B865:B899" si="34">B864+A865</f>
        <v>0</v>
      </c>
      <c r="C865">
        <f>'Комплекты фурнитуры REHAU'!B68</f>
        <v>0</v>
      </c>
      <c r="D865">
        <f>IF(ISERROR(VLOOKUP(C865,'Комплекты фурнитуры REHAU'!$B$3:$F$100,4,0))=TRUE,,VLOOKUP(C865,'Комплекты фурнитуры REHAU'!$B$3:$F$100,4,0))</f>
        <v>0</v>
      </c>
      <c r="E865">
        <f>IF(ISERROR(VLOOKUP(C865,'Комплекты фурнитуры REHAU'!$B$3:$F$100,5,0))=TRUE,,VLOOKUP(C865,'Комплекты фурнитуры REHAU'!$B$3:$F$100,5,0))</f>
        <v>0</v>
      </c>
      <c r="F865">
        <f>IF(ISERROR(VLOOKUP(C865,'Комплекты фурнитуры REHAU'!$B$3:$F$100,2,0))=TRUE,,VLOOKUP(C865,'Комплекты фурнитуры REHAU'!$B$3:$F$100,2,0))</f>
        <v>0</v>
      </c>
    </row>
    <row r="866" spans="1:6">
      <c r="A866">
        <f t="shared" si="33"/>
        <v>0</v>
      </c>
      <c r="B866">
        <f t="shared" si="34"/>
        <v>0</v>
      </c>
      <c r="C866">
        <f>'Комплекты фурнитуры REHAU'!B69</f>
        <v>0</v>
      </c>
      <c r="D866">
        <f>IF(ISERROR(VLOOKUP(C866,'Комплекты фурнитуры REHAU'!$B$3:$F$100,4,0))=TRUE,,VLOOKUP(C866,'Комплекты фурнитуры REHAU'!$B$3:$F$100,4,0))</f>
        <v>0</v>
      </c>
      <c r="E866">
        <f>IF(ISERROR(VLOOKUP(C866,'Комплекты фурнитуры REHAU'!$B$3:$F$100,5,0))=TRUE,,VLOOKUP(C866,'Комплекты фурнитуры REHAU'!$B$3:$F$100,5,0))</f>
        <v>0</v>
      </c>
      <c r="F866">
        <f>IF(ISERROR(VLOOKUP(C866,'Комплекты фурнитуры REHAU'!$B$3:$F$100,2,0))=TRUE,,VLOOKUP(C866,'Комплекты фурнитуры REHAU'!$B$3:$F$100,2,0))</f>
        <v>0</v>
      </c>
    </row>
    <row r="867" spans="1:6">
      <c r="A867">
        <f t="shared" si="33"/>
        <v>0</v>
      </c>
      <c r="B867">
        <f t="shared" si="34"/>
        <v>0</v>
      </c>
      <c r="C867">
        <f>'Комплекты фурнитуры REHAU'!B70</f>
        <v>0</v>
      </c>
      <c r="D867">
        <f>IF(ISERROR(VLOOKUP(C867,'Комплекты фурнитуры REHAU'!$B$3:$F$100,4,0))=TRUE,,VLOOKUP(C867,'Комплекты фурнитуры REHAU'!$B$3:$F$100,4,0))</f>
        <v>0</v>
      </c>
      <c r="E867">
        <f>IF(ISERROR(VLOOKUP(C867,'Комплекты фурнитуры REHAU'!$B$3:$F$100,5,0))=TRUE,,VLOOKUP(C867,'Комплекты фурнитуры REHAU'!$B$3:$F$100,5,0))</f>
        <v>0</v>
      </c>
      <c r="F867">
        <f>IF(ISERROR(VLOOKUP(C867,'Комплекты фурнитуры REHAU'!$B$3:$F$100,2,0))=TRUE,,VLOOKUP(C867,'Комплекты фурнитуры REHAU'!$B$3:$F$100,2,0))</f>
        <v>0</v>
      </c>
    </row>
    <row r="868" spans="1:6">
      <c r="A868">
        <f t="shared" si="33"/>
        <v>0</v>
      </c>
      <c r="B868">
        <f t="shared" si="34"/>
        <v>0</v>
      </c>
      <c r="C868">
        <f>'Комплекты фурнитуры REHAU'!B71</f>
        <v>0</v>
      </c>
      <c r="D868">
        <f>IF(ISERROR(VLOOKUP(C868,'Комплекты фурнитуры REHAU'!$B$3:$F$100,4,0))=TRUE,,VLOOKUP(C868,'Комплекты фурнитуры REHAU'!$B$3:$F$100,4,0))</f>
        <v>0</v>
      </c>
      <c r="E868">
        <f>IF(ISERROR(VLOOKUP(C868,'Комплекты фурнитуры REHAU'!$B$3:$F$100,5,0))=TRUE,,VLOOKUP(C868,'Комплекты фурнитуры REHAU'!$B$3:$F$100,5,0))</f>
        <v>0</v>
      </c>
      <c r="F868">
        <f>IF(ISERROR(VLOOKUP(C868,'Комплекты фурнитуры REHAU'!$B$3:$F$100,2,0))=TRUE,,VLOOKUP(C868,'Комплекты фурнитуры REHAU'!$B$3:$F$100,2,0))</f>
        <v>0</v>
      </c>
    </row>
    <row r="869" spans="1:6">
      <c r="A869">
        <f t="shared" si="33"/>
        <v>0</v>
      </c>
      <c r="B869">
        <f t="shared" si="34"/>
        <v>0</v>
      </c>
      <c r="C869">
        <f>'Комплекты фурнитуры REHAU'!B72</f>
        <v>0</v>
      </c>
      <c r="D869">
        <f>IF(ISERROR(VLOOKUP(C869,'Комплекты фурнитуры REHAU'!$B$3:$F$100,4,0))=TRUE,,VLOOKUP(C869,'Комплекты фурнитуры REHAU'!$B$3:$F$100,4,0))</f>
        <v>0</v>
      </c>
      <c r="E869">
        <f>IF(ISERROR(VLOOKUP(C869,'Комплекты фурнитуры REHAU'!$B$3:$F$100,5,0))=TRUE,,VLOOKUP(C869,'Комплекты фурнитуры REHAU'!$B$3:$F$100,5,0))</f>
        <v>0</v>
      </c>
      <c r="F869">
        <f>IF(ISERROR(VLOOKUP(C869,'Комплекты фурнитуры REHAU'!$B$3:$F$100,2,0))=TRUE,,VLOOKUP(C869,'Комплекты фурнитуры REHAU'!$B$3:$F$100,2,0))</f>
        <v>0</v>
      </c>
    </row>
    <row r="870" spans="1:6">
      <c r="A870">
        <f t="shared" si="33"/>
        <v>0</v>
      </c>
      <c r="B870">
        <f t="shared" si="34"/>
        <v>0</v>
      </c>
      <c r="C870">
        <f>'Комплекты фурнитуры REHAU'!B73</f>
        <v>0</v>
      </c>
      <c r="D870">
        <f>IF(ISERROR(VLOOKUP(C870,'Комплекты фурнитуры REHAU'!$B$3:$F$100,4,0))=TRUE,,VLOOKUP(C870,'Комплекты фурнитуры REHAU'!$B$3:$F$100,4,0))</f>
        <v>0</v>
      </c>
      <c r="E870">
        <f>IF(ISERROR(VLOOKUP(C870,'Комплекты фурнитуры REHAU'!$B$3:$F$100,5,0))=TRUE,,VLOOKUP(C870,'Комплекты фурнитуры REHAU'!$B$3:$F$100,5,0))</f>
        <v>0</v>
      </c>
      <c r="F870">
        <f>IF(ISERROR(VLOOKUP(C870,'Комплекты фурнитуры REHAU'!$B$3:$F$100,2,0))=TRUE,,VLOOKUP(C870,'Комплекты фурнитуры REHAU'!$B$3:$F$100,2,0))</f>
        <v>0</v>
      </c>
    </row>
    <row r="871" spans="1:6">
      <c r="A871">
        <f t="shared" si="33"/>
        <v>0</v>
      </c>
      <c r="B871">
        <f t="shared" si="34"/>
        <v>0</v>
      </c>
      <c r="C871">
        <f>'Комплекты фурнитуры REHAU'!B74</f>
        <v>0</v>
      </c>
      <c r="D871">
        <f>IF(ISERROR(VLOOKUP(C871,'Комплекты фурнитуры REHAU'!$B$3:$F$100,4,0))=TRUE,,VLOOKUP(C871,'Комплекты фурнитуры REHAU'!$B$3:$F$100,4,0))</f>
        <v>0</v>
      </c>
      <c r="E871">
        <f>IF(ISERROR(VLOOKUP(C871,'Комплекты фурнитуры REHAU'!$B$3:$F$100,5,0))=TRUE,,VLOOKUP(C871,'Комплекты фурнитуры REHAU'!$B$3:$F$100,5,0))</f>
        <v>0</v>
      </c>
      <c r="F871">
        <f>IF(ISERROR(VLOOKUP(C871,'Комплекты фурнитуры REHAU'!$B$3:$F$100,2,0))=TRUE,,VLOOKUP(C871,'Комплекты фурнитуры REHAU'!$B$3:$F$100,2,0))</f>
        <v>0</v>
      </c>
    </row>
    <row r="872" spans="1:6">
      <c r="A872">
        <f t="shared" si="33"/>
        <v>0</v>
      </c>
      <c r="B872">
        <f t="shared" si="34"/>
        <v>0</v>
      </c>
      <c r="C872">
        <f>'Комплекты фурнитуры REHAU'!B75</f>
        <v>0</v>
      </c>
      <c r="D872">
        <f>IF(ISERROR(VLOOKUP(C872,'Комплекты фурнитуры REHAU'!$B$3:$F$100,4,0))=TRUE,,VLOOKUP(C872,'Комплекты фурнитуры REHAU'!$B$3:$F$100,4,0))</f>
        <v>0</v>
      </c>
      <c r="E872">
        <f>IF(ISERROR(VLOOKUP(C872,'Комплекты фурнитуры REHAU'!$B$3:$F$100,5,0))=TRUE,,VLOOKUP(C872,'Комплекты фурнитуры REHAU'!$B$3:$F$100,5,0))</f>
        <v>0</v>
      </c>
      <c r="F872">
        <f>IF(ISERROR(VLOOKUP(C872,'Комплекты фурнитуры REHAU'!$B$3:$F$100,2,0))=TRUE,,VLOOKUP(C872,'Комплекты фурнитуры REHAU'!$B$3:$F$100,2,0))</f>
        <v>0</v>
      </c>
    </row>
    <row r="873" spans="1:6">
      <c r="A873">
        <f t="shared" si="33"/>
        <v>0</v>
      </c>
      <c r="B873">
        <f t="shared" si="34"/>
        <v>0</v>
      </c>
      <c r="C873">
        <f>'Комплекты фурнитуры REHAU'!B76</f>
        <v>0</v>
      </c>
      <c r="D873">
        <f>IF(ISERROR(VLOOKUP(C873,'Комплекты фурнитуры REHAU'!$B$3:$F$100,4,0))=TRUE,,VLOOKUP(C873,'Комплекты фурнитуры REHAU'!$B$3:$F$100,4,0))</f>
        <v>0</v>
      </c>
      <c r="E873">
        <f>IF(ISERROR(VLOOKUP(C873,'Комплекты фурнитуры REHAU'!$B$3:$F$100,5,0))=TRUE,,VLOOKUP(C873,'Комплекты фурнитуры REHAU'!$B$3:$F$100,5,0))</f>
        <v>0</v>
      </c>
      <c r="F873">
        <f>IF(ISERROR(VLOOKUP(C873,'Комплекты фурнитуры REHAU'!$B$3:$F$100,2,0))=TRUE,,VLOOKUP(C873,'Комплекты фурнитуры REHAU'!$B$3:$F$100,2,0))</f>
        <v>0</v>
      </c>
    </row>
    <row r="874" spans="1:6">
      <c r="A874">
        <f t="shared" si="33"/>
        <v>0</v>
      </c>
      <c r="B874">
        <f t="shared" si="34"/>
        <v>0</v>
      </c>
      <c r="C874">
        <f>'Комплекты фурнитуры REHAU'!B77</f>
        <v>0</v>
      </c>
      <c r="D874">
        <f>IF(ISERROR(VLOOKUP(C874,'Комплекты фурнитуры REHAU'!$B$3:$F$100,4,0))=TRUE,,VLOOKUP(C874,'Комплекты фурнитуры REHAU'!$B$3:$F$100,4,0))</f>
        <v>0</v>
      </c>
      <c r="E874">
        <f>IF(ISERROR(VLOOKUP(C874,'Комплекты фурнитуры REHAU'!$B$3:$F$100,5,0))=TRUE,,VLOOKUP(C874,'Комплекты фурнитуры REHAU'!$B$3:$F$100,5,0))</f>
        <v>0</v>
      </c>
      <c r="F874">
        <f>IF(ISERROR(VLOOKUP(C874,'Комплекты фурнитуры REHAU'!$B$3:$F$100,2,0))=TRUE,,VLOOKUP(C874,'Комплекты фурнитуры REHAU'!$B$3:$F$100,2,0))</f>
        <v>0</v>
      </c>
    </row>
    <row r="875" spans="1:6">
      <c r="A875">
        <f t="shared" si="33"/>
        <v>0</v>
      </c>
      <c r="B875">
        <f t="shared" si="34"/>
        <v>0</v>
      </c>
      <c r="C875">
        <f>'Комплекты фурнитуры REHAU'!B78</f>
        <v>0</v>
      </c>
      <c r="D875">
        <f>IF(ISERROR(VLOOKUP(C875,'Комплекты фурнитуры REHAU'!$B$3:$F$100,4,0))=TRUE,,VLOOKUP(C875,'Комплекты фурнитуры REHAU'!$B$3:$F$100,4,0))</f>
        <v>0</v>
      </c>
      <c r="E875">
        <f>IF(ISERROR(VLOOKUP(C875,'Комплекты фурнитуры REHAU'!$B$3:$F$100,5,0))=TRUE,,VLOOKUP(C875,'Комплекты фурнитуры REHAU'!$B$3:$F$100,5,0))</f>
        <v>0</v>
      </c>
      <c r="F875">
        <f>IF(ISERROR(VLOOKUP(C875,'Комплекты фурнитуры REHAU'!$B$3:$F$100,2,0))=TRUE,,VLOOKUP(C875,'Комплекты фурнитуры REHAU'!$B$3:$F$100,2,0))</f>
        <v>0</v>
      </c>
    </row>
    <row r="876" spans="1:6">
      <c r="A876">
        <f t="shared" si="33"/>
        <v>0</v>
      </c>
      <c r="B876">
        <f t="shared" si="34"/>
        <v>0</v>
      </c>
      <c r="C876">
        <f>'Комплекты фурнитуры REHAU'!B79</f>
        <v>0</v>
      </c>
      <c r="D876">
        <f>IF(ISERROR(VLOOKUP(C876,'Комплекты фурнитуры REHAU'!$B$3:$F$100,4,0))=TRUE,,VLOOKUP(C876,'Комплекты фурнитуры REHAU'!$B$3:$F$100,4,0))</f>
        <v>0</v>
      </c>
      <c r="E876">
        <f>IF(ISERROR(VLOOKUP(C876,'Комплекты фурнитуры REHAU'!$B$3:$F$100,5,0))=TRUE,,VLOOKUP(C876,'Комплекты фурнитуры REHAU'!$B$3:$F$100,5,0))</f>
        <v>0</v>
      </c>
      <c r="F876">
        <f>IF(ISERROR(VLOOKUP(C876,'Комплекты фурнитуры REHAU'!$B$3:$F$100,2,0))=TRUE,,VLOOKUP(C876,'Комплекты фурнитуры REHAU'!$B$3:$F$100,2,0))</f>
        <v>0</v>
      </c>
    </row>
    <row r="877" spans="1:6">
      <c r="A877">
        <f t="shared" si="33"/>
        <v>0</v>
      </c>
      <c r="B877">
        <f t="shared" si="34"/>
        <v>0</v>
      </c>
      <c r="C877">
        <f>'Комплекты фурнитуры REHAU'!B80</f>
        <v>0</v>
      </c>
      <c r="D877">
        <f>IF(ISERROR(VLOOKUP(C877,'Комплекты фурнитуры REHAU'!$B$3:$F$100,4,0))=TRUE,,VLOOKUP(C877,'Комплекты фурнитуры REHAU'!$B$3:$F$100,4,0))</f>
        <v>0</v>
      </c>
      <c r="E877">
        <f>IF(ISERROR(VLOOKUP(C877,'Комплекты фурнитуры REHAU'!$B$3:$F$100,5,0))=TRUE,,VLOOKUP(C877,'Комплекты фурнитуры REHAU'!$B$3:$F$100,5,0))</f>
        <v>0</v>
      </c>
      <c r="F877">
        <f>IF(ISERROR(VLOOKUP(C877,'Комплекты фурнитуры REHAU'!$B$3:$F$100,2,0))=TRUE,,VLOOKUP(C877,'Комплекты фурнитуры REHAU'!$B$3:$F$100,2,0))</f>
        <v>0</v>
      </c>
    </row>
    <row r="878" spans="1:6">
      <c r="A878">
        <f t="shared" si="33"/>
        <v>0</v>
      </c>
      <c r="B878">
        <f t="shared" si="34"/>
        <v>0</v>
      </c>
      <c r="C878">
        <f>'Комплекты фурнитуры REHAU'!B81</f>
        <v>0</v>
      </c>
      <c r="D878">
        <f>IF(ISERROR(VLOOKUP(C878,'Комплекты фурнитуры REHAU'!$B$3:$F$100,4,0))=TRUE,,VLOOKUP(C878,'Комплекты фурнитуры REHAU'!$B$3:$F$100,4,0))</f>
        <v>0</v>
      </c>
      <c r="E878">
        <f>IF(ISERROR(VLOOKUP(C878,'Комплекты фурнитуры REHAU'!$B$3:$F$100,5,0))=TRUE,,VLOOKUP(C878,'Комплекты фурнитуры REHAU'!$B$3:$F$100,5,0))</f>
        <v>0</v>
      </c>
      <c r="F878">
        <f>IF(ISERROR(VLOOKUP(C878,'Комплекты фурнитуры REHAU'!$B$3:$F$100,2,0))=TRUE,,VLOOKUP(C878,'Комплекты фурнитуры REHAU'!$B$3:$F$100,2,0))</f>
        <v>0</v>
      </c>
    </row>
    <row r="879" spans="1:6">
      <c r="A879">
        <f t="shared" si="33"/>
        <v>0</v>
      </c>
      <c r="B879">
        <f t="shared" si="34"/>
        <v>0</v>
      </c>
      <c r="C879">
        <f>'Комплекты фурнитуры REHAU'!B82</f>
        <v>0</v>
      </c>
      <c r="D879">
        <f>IF(ISERROR(VLOOKUP(C879,'Комплекты фурнитуры REHAU'!$B$3:$F$100,4,0))=TRUE,,VLOOKUP(C879,'Комплекты фурнитуры REHAU'!$B$3:$F$100,4,0))</f>
        <v>0</v>
      </c>
      <c r="E879">
        <f>IF(ISERROR(VLOOKUP(C879,'Комплекты фурнитуры REHAU'!$B$3:$F$100,5,0))=TRUE,,VLOOKUP(C879,'Комплекты фурнитуры REHAU'!$B$3:$F$100,5,0))</f>
        <v>0</v>
      </c>
      <c r="F879">
        <f>IF(ISERROR(VLOOKUP(C879,'Комплекты фурнитуры REHAU'!$B$3:$F$100,2,0))=TRUE,,VLOOKUP(C879,'Комплекты фурнитуры REHAU'!$B$3:$F$100,2,0))</f>
        <v>0</v>
      </c>
    </row>
    <row r="880" spans="1:6">
      <c r="A880">
        <f t="shared" si="33"/>
        <v>0</v>
      </c>
      <c r="B880">
        <f t="shared" si="34"/>
        <v>0</v>
      </c>
      <c r="C880">
        <f>'Комплекты фурнитуры REHAU'!B83</f>
        <v>0</v>
      </c>
      <c r="D880">
        <f>IF(ISERROR(VLOOKUP(C880,'Комплекты фурнитуры REHAU'!$B$3:$F$100,4,0))=TRUE,,VLOOKUP(C880,'Комплекты фурнитуры REHAU'!$B$3:$F$100,4,0))</f>
        <v>0</v>
      </c>
      <c r="E880">
        <f>IF(ISERROR(VLOOKUP(C880,'Комплекты фурнитуры REHAU'!$B$3:$F$100,5,0))=TRUE,,VLOOKUP(C880,'Комплекты фурнитуры REHAU'!$B$3:$F$100,5,0))</f>
        <v>0</v>
      </c>
      <c r="F880">
        <f>IF(ISERROR(VLOOKUP(C880,'Комплекты фурнитуры REHAU'!$B$3:$F$100,2,0))=TRUE,,VLOOKUP(C880,'Комплекты фурнитуры REHAU'!$B$3:$F$100,2,0))</f>
        <v>0</v>
      </c>
    </row>
    <row r="881" spans="1:6">
      <c r="A881">
        <f t="shared" si="33"/>
        <v>0</v>
      </c>
      <c r="B881">
        <f t="shared" si="34"/>
        <v>0</v>
      </c>
      <c r="C881">
        <f>'Комплекты фурнитуры REHAU'!B84</f>
        <v>0</v>
      </c>
      <c r="D881">
        <f>IF(ISERROR(VLOOKUP(C881,'Комплекты фурнитуры REHAU'!$B$3:$F$100,4,0))=TRUE,,VLOOKUP(C881,'Комплекты фурнитуры REHAU'!$B$3:$F$100,4,0))</f>
        <v>0</v>
      </c>
      <c r="E881">
        <f>IF(ISERROR(VLOOKUP(C881,'Комплекты фурнитуры REHAU'!$B$3:$F$100,5,0))=TRUE,,VLOOKUP(C881,'Комплекты фурнитуры REHAU'!$B$3:$F$100,5,0))</f>
        <v>0</v>
      </c>
      <c r="F881">
        <f>IF(ISERROR(VLOOKUP(C881,'Комплекты фурнитуры REHAU'!$B$3:$F$100,2,0))=TRUE,,VLOOKUP(C881,'Комплекты фурнитуры REHAU'!$B$3:$F$100,2,0))</f>
        <v>0</v>
      </c>
    </row>
    <row r="882" spans="1:6">
      <c r="A882">
        <f t="shared" si="33"/>
        <v>0</v>
      </c>
      <c r="B882">
        <f t="shared" si="34"/>
        <v>0</v>
      </c>
      <c r="C882">
        <f>'Комплекты фурнитуры REHAU'!B85</f>
        <v>0</v>
      </c>
      <c r="D882">
        <f>IF(ISERROR(VLOOKUP(C882,'Комплекты фурнитуры REHAU'!$B$3:$F$100,4,0))=TRUE,,VLOOKUP(C882,'Комплекты фурнитуры REHAU'!$B$3:$F$100,4,0))</f>
        <v>0</v>
      </c>
      <c r="E882">
        <f>IF(ISERROR(VLOOKUP(C882,'Комплекты фурнитуры REHAU'!$B$3:$F$100,5,0))=TRUE,,VLOOKUP(C882,'Комплекты фурнитуры REHAU'!$B$3:$F$100,5,0))</f>
        <v>0</v>
      </c>
      <c r="F882">
        <f>IF(ISERROR(VLOOKUP(C882,'Комплекты фурнитуры REHAU'!$B$3:$F$100,2,0))=TRUE,,VLOOKUP(C882,'Комплекты фурнитуры REHAU'!$B$3:$F$100,2,0))</f>
        <v>0</v>
      </c>
    </row>
    <row r="883" spans="1:6">
      <c r="A883">
        <f t="shared" si="33"/>
        <v>0</v>
      </c>
      <c r="B883">
        <f t="shared" si="34"/>
        <v>0</v>
      </c>
      <c r="C883">
        <f>'Комплекты фурнитуры REHAU'!B86</f>
        <v>0</v>
      </c>
      <c r="D883">
        <f>IF(ISERROR(VLOOKUP(C883,'Комплекты фурнитуры REHAU'!$B$3:$F$100,4,0))=TRUE,,VLOOKUP(C883,'Комплекты фурнитуры REHAU'!$B$3:$F$100,4,0))</f>
        <v>0</v>
      </c>
      <c r="E883">
        <f>IF(ISERROR(VLOOKUP(C883,'Комплекты фурнитуры REHAU'!$B$3:$F$100,5,0))=TRUE,,VLOOKUP(C883,'Комплекты фурнитуры REHAU'!$B$3:$F$100,5,0))</f>
        <v>0</v>
      </c>
      <c r="F883">
        <f>IF(ISERROR(VLOOKUP(C883,'Комплекты фурнитуры REHAU'!$B$3:$F$100,2,0))=TRUE,,VLOOKUP(C883,'Комплекты фурнитуры REHAU'!$B$3:$F$100,2,0))</f>
        <v>0</v>
      </c>
    </row>
    <row r="884" spans="1:6">
      <c r="A884">
        <f t="shared" si="33"/>
        <v>0</v>
      </c>
      <c r="B884">
        <f t="shared" si="34"/>
        <v>0</v>
      </c>
      <c r="C884">
        <f>'Комплекты фурнитуры REHAU'!B87</f>
        <v>0</v>
      </c>
      <c r="D884">
        <f>IF(ISERROR(VLOOKUP(C884,'Комплекты фурнитуры REHAU'!$B$3:$F$100,4,0))=TRUE,,VLOOKUP(C884,'Комплекты фурнитуры REHAU'!$B$3:$F$100,4,0))</f>
        <v>0</v>
      </c>
      <c r="E884">
        <f>IF(ISERROR(VLOOKUP(C884,'Комплекты фурнитуры REHAU'!$B$3:$F$100,5,0))=TRUE,,VLOOKUP(C884,'Комплекты фурнитуры REHAU'!$B$3:$F$100,5,0))</f>
        <v>0</v>
      </c>
      <c r="F884">
        <f>IF(ISERROR(VLOOKUP(C884,'Комплекты фурнитуры REHAU'!$B$3:$F$100,2,0))=TRUE,,VLOOKUP(C884,'Комплекты фурнитуры REHAU'!$B$3:$F$100,2,0))</f>
        <v>0</v>
      </c>
    </row>
    <row r="885" spans="1:6">
      <c r="A885">
        <f t="shared" si="33"/>
        <v>0</v>
      </c>
      <c r="B885">
        <f t="shared" si="34"/>
        <v>0</v>
      </c>
      <c r="C885">
        <f>'Комплекты фурнитуры REHAU'!B88</f>
        <v>0</v>
      </c>
      <c r="D885">
        <f>IF(ISERROR(VLOOKUP(C885,'Комплекты фурнитуры REHAU'!$B$3:$F$100,4,0))=TRUE,,VLOOKUP(C885,'Комплекты фурнитуры REHAU'!$B$3:$F$100,4,0))</f>
        <v>0</v>
      </c>
      <c r="E885">
        <f>IF(ISERROR(VLOOKUP(C885,'Комплекты фурнитуры REHAU'!$B$3:$F$100,5,0))=TRUE,,VLOOKUP(C885,'Комплекты фурнитуры REHAU'!$B$3:$F$100,5,0))</f>
        <v>0</v>
      </c>
      <c r="F885">
        <f>IF(ISERROR(VLOOKUP(C885,'Комплекты фурнитуры REHAU'!$B$3:$F$100,2,0))=TRUE,,VLOOKUP(C885,'Комплекты фурнитуры REHAU'!$B$3:$F$100,2,0))</f>
        <v>0</v>
      </c>
    </row>
    <row r="886" spans="1:6">
      <c r="A886">
        <f t="shared" si="33"/>
        <v>0</v>
      </c>
      <c r="B886">
        <f t="shared" si="34"/>
        <v>0</v>
      </c>
      <c r="C886">
        <f>'Комплекты фурнитуры REHAU'!B89</f>
        <v>0</v>
      </c>
      <c r="D886">
        <f>IF(ISERROR(VLOOKUP(C886,'Комплекты фурнитуры REHAU'!$B$3:$F$100,4,0))=TRUE,,VLOOKUP(C886,'Комплекты фурнитуры REHAU'!$B$3:$F$100,4,0))</f>
        <v>0</v>
      </c>
      <c r="E886">
        <f>IF(ISERROR(VLOOKUP(C886,'Комплекты фурнитуры REHAU'!$B$3:$F$100,5,0))=TRUE,,VLOOKUP(C886,'Комплекты фурнитуры REHAU'!$B$3:$F$100,5,0))</f>
        <v>0</v>
      </c>
      <c r="F886">
        <f>IF(ISERROR(VLOOKUP(C886,'Комплекты фурнитуры REHAU'!$B$3:$F$100,2,0))=TRUE,,VLOOKUP(C886,'Комплекты фурнитуры REHAU'!$B$3:$F$100,2,0))</f>
        <v>0</v>
      </c>
    </row>
    <row r="887" spans="1:6">
      <c r="A887">
        <f t="shared" si="33"/>
        <v>0</v>
      </c>
      <c r="B887">
        <f t="shared" si="34"/>
        <v>0</v>
      </c>
      <c r="C887">
        <f>'Комплекты фурнитуры REHAU'!B90</f>
        <v>0</v>
      </c>
      <c r="D887">
        <f>IF(ISERROR(VLOOKUP(C887,'Комплекты фурнитуры REHAU'!$B$3:$F$100,4,0))=TRUE,,VLOOKUP(C887,'Комплекты фурнитуры REHAU'!$B$3:$F$100,4,0))</f>
        <v>0</v>
      </c>
      <c r="E887">
        <f>IF(ISERROR(VLOOKUP(C887,'Комплекты фурнитуры REHAU'!$B$3:$F$100,5,0))=TRUE,,VLOOKUP(C887,'Комплекты фурнитуры REHAU'!$B$3:$F$100,5,0))</f>
        <v>0</v>
      </c>
      <c r="F887">
        <f>IF(ISERROR(VLOOKUP(C887,'Комплекты фурнитуры REHAU'!$B$3:$F$100,2,0))=TRUE,,VLOOKUP(C887,'Комплекты фурнитуры REHAU'!$B$3:$F$100,2,0))</f>
        <v>0</v>
      </c>
    </row>
    <row r="888" spans="1:6">
      <c r="A888">
        <f t="shared" si="33"/>
        <v>0</v>
      </c>
      <c r="B888">
        <f t="shared" si="34"/>
        <v>0</v>
      </c>
      <c r="C888">
        <f>'Комплекты фурнитуры REHAU'!B91</f>
        <v>0</v>
      </c>
      <c r="D888">
        <f>IF(ISERROR(VLOOKUP(C888,'Комплекты фурнитуры REHAU'!$B$3:$F$100,4,0))=TRUE,,VLOOKUP(C888,'Комплекты фурнитуры REHAU'!$B$3:$F$100,4,0))</f>
        <v>0</v>
      </c>
      <c r="E888">
        <f>IF(ISERROR(VLOOKUP(C888,'Комплекты фурнитуры REHAU'!$B$3:$F$100,5,0))=TRUE,,VLOOKUP(C888,'Комплекты фурнитуры REHAU'!$B$3:$F$100,5,0))</f>
        <v>0</v>
      </c>
      <c r="F888">
        <f>IF(ISERROR(VLOOKUP(C888,'Комплекты фурнитуры REHAU'!$B$3:$F$100,2,0))=TRUE,,VLOOKUP(C888,'Комплекты фурнитуры REHAU'!$B$3:$F$100,2,0))</f>
        <v>0</v>
      </c>
    </row>
    <row r="889" spans="1:6">
      <c r="A889">
        <f t="shared" si="33"/>
        <v>0</v>
      </c>
      <c r="B889">
        <f t="shared" si="34"/>
        <v>0</v>
      </c>
      <c r="C889">
        <f>'Комплекты фурнитуры REHAU'!B92</f>
        <v>0</v>
      </c>
      <c r="D889">
        <f>IF(ISERROR(VLOOKUP(C889,'Комплекты фурнитуры REHAU'!$B$3:$F$100,4,0))=TRUE,,VLOOKUP(C889,'Комплекты фурнитуры REHAU'!$B$3:$F$100,4,0))</f>
        <v>0</v>
      </c>
      <c r="E889">
        <f>IF(ISERROR(VLOOKUP(C889,'Комплекты фурнитуры REHAU'!$B$3:$F$100,5,0))=TRUE,,VLOOKUP(C889,'Комплекты фурнитуры REHAU'!$B$3:$F$100,5,0))</f>
        <v>0</v>
      </c>
      <c r="F889">
        <f>IF(ISERROR(VLOOKUP(C889,'Комплекты фурнитуры REHAU'!$B$3:$F$100,2,0))=TRUE,,VLOOKUP(C889,'Комплекты фурнитуры REHAU'!$B$3:$F$100,2,0))</f>
        <v>0</v>
      </c>
    </row>
    <row r="890" spans="1:6">
      <c r="A890">
        <f t="shared" si="33"/>
        <v>0</v>
      </c>
      <c r="B890">
        <f t="shared" si="34"/>
        <v>0</v>
      </c>
      <c r="C890">
        <f>'Комплекты фурнитуры REHAU'!B93</f>
        <v>0</v>
      </c>
      <c r="D890">
        <f>IF(ISERROR(VLOOKUP(C890,'Комплекты фурнитуры REHAU'!$B$3:$F$100,4,0))=TRUE,,VLOOKUP(C890,'Комплекты фурнитуры REHAU'!$B$3:$F$100,4,0))</f>
        <v>0</v>
      </c>
      <c r="E890">
        <f>IF(ISERROR(VLOOKUP(C890,'Комплекты фурнитуры REHAU'!$B$3:$F$100,5,0))=TRUE,,VLOOKUP(C890,'Комплекты фурнитуры REHAU'!$B$3:$F$100,5,0))</f>
        <v>0</v>
      </c>
      <c r="F890">
        <f>IF(ISERROR(VLOOKUP(C890,'Комплекты фурнитуры REHAU'!$B$3:$F$100,2,0))=TRUE,,VLOOKUP(C890,'Комплекты фурнитуры REHAU'!$B$3:$F$100,2,0))</f>
        <v>0</v>
      </c>
    </row>
    <row r="891" spans="1:6">
      <c r="A891">
        <f t="shared" si="33"/>
        <v>0</v>
      </c>
      <c r="B891">
        <f t="shared" si="34"/>
        <v>0</v>
      </c>
      <c r="C891">
        <f>'Комплекты фурнитуры REHAU'!B94</f>
        <v>0</v>
      </c>
      <c r="D891">
        <f>IF(ISERROR(VLOOKUP(C891,'Комплекты фурнитуры REHAU'!$B$3:$F$100,4,0))=TRUE,,VLOOKUP(C891,'Комплекты фурнитуры REHAU'!$B$3:$F$100,4,0))</f>
        <v>0</v>
      </c>
      <c r="E891">
        <f>IF(ISERROR(VLOOKUP(C891,'Комплекты фурнитуры REHAU'!$B$3:$F$100,5,0))=TRUE,,VLOOKUP(C891,'Комплекты фурнитуры REHAU'!$B$3:$F$100,5,0))</f>
        <v>0</v>
      </c>
      <c r="F891">
        <f>IF(ISERROR(VLOOKUP(C891,'Комплекты фурнитуры REHAU'!$B$3:$F$100,2,0))=TRUE,,VLOOKUP(C891,'Комплекты фурнитуры REHAU'!$B$3:$F$100,2,0))</f>
        <v>0</v>
      </c>
    </row>
    <row r="892" spans="1:6">
      <c r="A892">
        <f t="shared" si="33"/>
        <v>0</v>
      </c>
      <c r="B892">
        <f t="shared" si="34"/>
        <v>0</v>
      </c>
      <c r="C892">
        <f>'Комплекты фурнитуры REHAU'!B95</f>
        <v>0</v>
      </c>
      <c r="D892">
        <f>IF(ISERROR(VLOOKUP(C892,'Комплекты фурнитуры REHAU'!$B$3:$F$100,4,0))=TRUE,,VLOOKUP(C892,'Комплекты фурнитуры REHAU'!$B$3:$F$100,4,0))</f>
        <v>0</v>
      </c>
      <c r="E892">
        <f>IF(ISERROR(VLOOKUP(C892,'Комплекты фурнитуры REHAU'!$B$3:$F$100,5,0))=TRUE,,VLOOKUP(C892,'Комплекты фурнитуры REHAU'!$B$3:$F$100,5,0))</f>
        <v>0</v>
      </c>
      <c r="F892">
        <f>IF(ISERROR(VLOOKUP(C892,'Комплекты фурнитуры REHAU'!$B$3:$F$100,2,0))=TRUE,,VLOOKUP(C892,'Комплекты фурнитуры REHAU'!$B$3:$F$100,2,0))</f>
        <v>0</v>
      </c>
    </row>
    <row r="893" spans="1:6">
      <c r="A893">
        <f t="shared" si="33"/>
        <v>0</v>
      </c>
      <c r="B893">
        <f t="shared" si="34"/>
        <v>0</v>
      </c>
      <c r="C893">
        <f>'Комплекты фурнитуры REHAU'!B96</f>
        <v>0</v>
      </c>
      <c r="D893">
        <f>IF(ISERROR(VLOOKUP(C893,'Комплекты фурнитуры REHAU'!$B$3:$F$100,4,0))=TRUE,,VLOOKUP(C893,'Комплекты фурнитуры REHAU'!$B$3:$F$100,4,0))</f>
        <v>0</v>
      </c>
      <c r="E893">
        <f>IF(ISERROR(VLOOKUP(C893,'Комплекты фурнитуры REHAU'!$B$3:$F$100,5,0))=TRUE,,VLOOKUP(C893,'Комплекты фурнитуры REHAU'!$B$3:$F$100,5,0))</f>
        <v>0</v>
      </c>
      <c r="F893">
        <f>IF(ISERROR(VLOOKUP(C893,'Комплекты фурнитуры REHAU'!$B$3:$F$100,2,0))=TRUE,,VLOOKUP(C893,'Комплекты фурнитуры REHAU'!$B$3:$F$100,2,0))</f>
        <v>0</v>
      </c>
    </row>
    <row r="894" spans="1:6">
      <c r="A894">
        <f t="shared" si="33"/>
        <v>0</v>
      </c>
      <c r="B894">
        <f t="shared" si="34"/>
        <v>0</v>
      </c>
      <c r="C894">
        <f>'Комплекты фурнитуры REHAU'!B97</f>
        <v>0</v>
      </c>
      <c r="D894">
        <f>IF(ISERROR(VLOOKUP(C894,'Комплекты фурнитуры REHAU'!$B$3:$F$100,4,0))=TRUE,,VLOOKUP(C894,'Комплекты фурнитуры REHAU'!$B$3:$F$100,4,0))</f>
        <v>0</v>
      </c>
      <c r="E894">
        <f>IF(ISERROR(VLOOKUP(C894,'Комплекты фурнитуры REHAU'!$B$3:$F$100,5,0))=TRUE,,VLOOKUP(C894,'Комплекты фурнитуры REHAU'!$B$3:$F$100,5,0))</f>
        <v>0</v>
      </c>
      <c r="F894">
        <f>IF(ISERROR(VLOOKUP(C894,'Комплекты фурнитуры REHAU'!$B$3:$F$100,2,0))=TRUE,,VLOOKUP(C894,'Комплекты фурнитуры REHAU'!$B$3:$F$100,2,0))</f>
        <v>0</v>
      </c>
    </row>
    <row r="895" spans="1:6">
      <c r="A895">
        <f t="shared" si="33"/>
        <v>0</v>
      </c>
      <c r="B895">
        <f t="shared" si="34"/>
        <v>0</v>
      </c>
      <c r="C895">
        <f>'Комплекты фурнитуры REHAU'!B98</f>
        <v>0</v>
      </c>
      <c r="D895">
        <f>IF(ISERROR(VLOOKUP(C895,'Комплекты фурнитуры REHAU'!$B$3:$F$100,4,0))=TRUE,,VLOOKUP(C895,'Комплекты фурнитуры REHAU'!$B$3:$F$100,4,0))</f>
        <v>0</v>
      </c>
      <c r="E895">
        <f>IF(ISERROR(VLOOKUP(C895,'Комплекты фурнитуры REHAU'!$B$3:$F$100,5,0))=TRUE,,VLOOKUP(C895,'Комплекты фурнитуры REHAU'!$B$3:$F$100,5,0))</f>
        <v>0</v>
      </c>
      <c r="F895">
        <f>IF(ISERROR(VLOOKUP(C895,'Комплекты фурнитуры REHAU'!$B$3:$F$100,2,0))=TRUE,,VLOOKUP(C895,'Комплекты фурнитуры REHAU'!$B$3:$F$100,2,0))</f>
        <v>0</v>
      </c>
    </row>
    <row r="896" spans="1:6">
      <c r="A896">
        <f t="shared" si="33"/>
        <v>0</v>
      </c>
      <c r="B896">
        <f t="shared" si="34"/>
        <v>0</v>
      </c>
      <c r="C896">
        <f>'Комплекты фурнитуры REHAU'!B99</f>
        <v>0</v>
      </c>
      <c r="D896">
        <f>IF(ISERROR(VLOOKUP(C896,'Комплекты фурнитуры REHAU'!$B$3:$F$100,4,0))=TRUE,,VLOOKUP(C896,'Комплекты фурнитуры REHAU'!$B$3:$F$100,4,0))</f>
        <v>0</v>
      </c>
      <c r="E896">
        <f>IF(ISERROR(VLOOKUP(C896,'Комплекты фурнитуры REHAU'!$B$3:$F$100,5,0))=TRUE,,VLOOKUP(C896,'Комплекты фурнитуры REHAU'!$B$3:$F$100,5,0))</f>
        <v>0</v>
      </c>
      <c r="F896">
        <f>IF(ISERROR(VLOOKUP(C896,'Комплекты фурнитуры REHAU'!$B$3:$F$100,2,0))=TRUE,,VLOOKUP(C896,'Комплекты фурнитуры REHAU'!$B$3:$F$100,2,0))</f>
        <v>0</v>
      </c>
    </row>
    <row r="897" spans="1:6">
      <c r="A897">
        <f t="shared" si="33"/>
        <v>0</v>
      </c>
      <c r="B897">
        <f t="shared" si="34"/>
        <v>0</v>
      </c>
      <c r="C897">
        <f>'Комплекты фурнитуры REHAU'!B100</f>
        <v>0</v>
      </c>
      <c r="D897">
        <f>IF(ISERROR(VLOOKUP(C897,'Комплекты фурнитуры REHAU'!$B$3:$F$100,4,0))=TRUE,,VLOOKUP(C897,'Комплекты фурнитуры REHAU'!$B$3:$F$100,4,0))</f>
        <v>0</v>
      </c>
      <c r="E897">
        <f>IF(ISERROR(VLOOKUP(C897,'Комплекты фурнитуры REHAU'!$B$3:$F$100,5,0))=TRUE,,VLOOKUP(C897,'Комплекты фурнитуры REHAU'!$B$3:$F$100,5,0))</f>
        <v>0</v>
      </c>
      <c r="F897">
        <f>IF(ISERROR(VLOOKUP(C897,'Комплекты фурнитуры REHAU'!$B$3:$F$100,2,0))=TRUE,,VLOOKUP(C897,'Комплекты фурнитуры REHAU'!$B$3:$F$100,2,0))</f>
        <v>0</v>
      </c>
    </row>
    <row r="898" spans="1:6">
      <c r="A898">
        <f t="shared" si="33"/>
        <v>0</v>
      </c>
      <c r="B898">
        <f t="shared" si="34"/>
        <v>0</v>
      </c>
      <c r="C898">
        <f>'Комплекты фурнитуры REHAU'!B101</f>
        <v>0</v>
      </c>
      <c r="D898">
        <f>IF(ISERROR(VLOOKUP(C898,'Комплекты фурнитуры REHAU'!$B$3:$F$100,4,0))=TRUE,,VLOOKUP(C898,'Комплекты фурнитуры REHAU'!$B$3:$F$100,4,0))</f>
        <v>0</v>
      </c>
      <c r="E898">
        <f>IF(ISERROR(VLOOKUP(C898,'Комплекты фурнитуры REHAU'!$B$3:$F$100,5,0))=TRUE,,VLOOKUP(C898,'Комплекты фурнитуры REHAU'!$B$3:$F$100,5,0))</f>
        <v>0</v>
      </c>
      <c r="F898">
        <f>IF(ISERROR(VLOOKUP(C898,'Комплекты фурнитуры REHAU'!$B$3:$F$100,2,0))=TRUE,,VLOOKUP(C898,'Комплекты фурнитуры REHAU'!$B$3:$F$100,2,0))</f>
        <v>0</v>
      </c>
    </row>
    <row r="899" spans="1:6">
      <c r="A899">
        <f t="shared" si="33"/>
        <v>0</v>
      </c>
      <c r="B899">
        <f t="shared" si="34"/>
        <v>0</v>
      </c>
      <c r="C899">
        <f>'Комплекты фурнитуры REHAU'!B102</f>
        <v>0</v>
      </c>
      <c r="D899">
        <f>IF(ISERROR(VLOOKUP(C899,'Комплекты фурнитуры REHAU'!$B$3:$F$100,4,0))=TRUE,,VLOOKUP(C899,'Комплекты фурнитуры REHAU'!$B$3:$F$100,4,0))</f>
        <v>0</v>
      </c>
      <c r="E899">
        <f>IF(ISERROR(VLOOKUP(C899,'Комплекты фурнитуры REHAU'!$B$3:$F$100,5,0))=TRUE,,VLOOKUP(C899,'Комплекты фурнитуры REHAU'!$B$3:$F$100,5,0))</f>
        <v>0</v>
      </c>
      <c r="F899">
        <f>IF(ISERROR(VLOOKUP(C899,'Комплекты фурнитуры REHAU'!$B$3:$F$100,2,0))=TRUE,,VLOOKUP(C899,'Комплекты фурнитуры REHAU'!$B$3:$F$100,2,0))</f>
        <v>0</v>
      </c>
    </row>
  </sheetData>
  <customSheetViews>
    <customSheetView guid="{F098BE34-D943-4990-8349-B523A370D70E}">
      <selection activeCell="N16" sqref="N16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БЛАНК ЗАКАЗА</vt:lpstr>
      <vt:lpstr>Корпусы Rehau</vt:lpstr>
      <vt:lpstr>Корпусы Premium Line гола</vt:lpstr>
      <vt:lpstr>Комплекты фурнитуры REHAU</vt:lpstr>
      <vt:lpstr>Crystal Line</vt:lpstr>
      <vt:lpstr>Brilliant Line</vt:lpstr>
      <vt:lpstr>технический</vt:lpstr>
    </vt:vector>
  </TitlesOfParts>
  <Company>REHAU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Aleksej Chudinov, mosk 154, FS-EAE-MSUP</dc:creator>
  <cp:lastModifiedBy>zayakina</cp:lastModifiedBy>
  <dcterms:created xsi:type="dcterms:W3CDTF">2020-04-27T17:31:37Z</dcterms:created>
  <dcterms:modified xsi:type="dcterms:W3CDTF">2020-10-15T04:10:58Z</dcterms:modified>
</cp:coreProperties>
</file>